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namgobpa-my.sharepoint.com/personal/edelafuente_miambiente_gob_pa/Documents/Escritorio/Elaine/Plantillas/"/>
    </mc:Choice>
  </mc:AlternateContent>
  <xr:revisionPtr revIDLastSave="17" documentId="8_{634D2E4E-EE2F-47B5-AE9F-C8297F08184B}" xr6:coauthVersionLast="47" xr6:coauthVersionMax="47" xr10:uidLastSave="{75574F2B-0BAC-479E-B844-A33759D7DAB1}"/>
  <bookViews>
    <workbookView xWindow="28680" yWindow="-120" windowWidth="29040" windowHeight="15720" activeTab="1" xr2:uid="{00000000-000D-0000-FFFF-FFFF00000000}"/>
  </bookViews>
  <sheets>
    <sheet name="MATRIZ" sheetId="17" r:id="rId1"/>
    <sheet name="Cronograma" sheetId="19" r:id="rId2"/>
    <sheet name="Lista " sheetId="18" state="hidden" r:id="rId3"/>
  </sheets>
  <definedNames>
    <definedName name="_xlnm._FilterDatabase" localSheetId="0" hidden="1">MATRIZ!$C$11:$K$45</definedName>
    <definedName name="_xlnm.Print_Area" localSheetId="0">MATRIZ!$C$2:$K$44</definedName>
    <definedName name="_xlnm.Print_Titles" localSheetId="0">MATRIZ!$2:$5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7" l="1"/>
  <c r="S23" i="17" s="1"/>
  <c r="F23" i="17"/>
  <c r="H23" i="17"/>
  <c r="G23" i="17"/>
  <c r="S14" i="17"/>
  <c r="S20" i="17"/>
  <c r="S21" i="17"/>
  <c r="R13" i="17"/>
  <c r="S13" i="17" s="1"/>
  <c r="R14" i="17"/>
  <c r="R15" i="17"/>
  <c r="S15" i="17" s="1"/>
  <c r="R16" i="17"/>
  <c r="S16" i="17" s="1"/>
  <c r="R17" i="17"/>
  <c r="S17" i="17" s="1"/>
  <c r="R18" i="17"/>
  <c r="S18" i="17" s="1"/>
  <c r="R19" i="17"/>
  <c r="S19" i="17" s="1"/>
  <c r="R20" i="17"/>
  <c r="R21" i="17"/>
  <c r="R22" i="17"/>
  <c r="S22" i="17" s="1"/>
  <c r="R12" i="17"/>
  <c r="S12" i="17" s="1"/>
  <c r="D28" i="19"/>
  <c r="S36" i="17"/>
  <c r="S44" i="17"/>
  <c r="F36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I23" i="17"/>
  <c r="J23" i="17"/>
  <c r="K23" i="17"/>
  <c r="L23" i="17"/>
  <c r="M23" i="17"/>
  <c r="N23" i="17"/>
  <c r="O23" i="17"/>
  <c r="P23" i="17"/>
  <c r="Q23" i="17"/>
  <c r="F44" i="17"/>
  <c r="E8" i="17" l="1"/>
  <c r="E7" i="17"/>
  <c r="D6" i="17"/>
  <c r="D9" i="17" s="1"/>
  <c r="G45" i="17"/>
  <c r="J45" i="17"/>
  <c r="E6" i="17"/>
  <c r="K45" i="17"/>
  <c r="M45" i="17"/>
  <c r="N45" i="17"/>
  <c r="L45" i="17"/>
  <c r="O45" i="17"/>
  <c r="H45" i="17"/>
  <c r="I45" i="17"/>
  <c r="F45" i="17"/>
  <c r="Q45" i="17"/>
  <c r="P45" i="17"/>
  <c r="R45" i="17" l="1"/>
  <c r="E9" i="17" l="1"/>
  <c r="S45" i="17"/>
</calcChain>
</file>

<file path=xl/sharedStrings.xml><?xml version="1.0" encoding="utf-8"?>
<sst xmlns="http://schemas.openxmlformats.org/spreadsheetml/2006/main" count="184" uniqueCount="114">
  <si>
    <t>VERIFICAR QUE TODAS LAS CELDAS SE SUMEN</t>
  </si>
  <si>
    <t>QUE CUMPLA CON LOS GASTOS ELEGIBLES DEL FIDEICOMISO</t>
  </si>
  <si>
    <t>SEGUNDO DESEMBOLSO</t>
  </si>
  <si>
    <t xml:space="preserve">MES 1 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</si>
  <si>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</si>
  <si>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</si>
  <si>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</si>
  <si>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</si>
  <si>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</si>
  <si>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</si>
  <si>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</si>
  <si>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</si>
  <si>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</si>
  <si>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</si>
  <si>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PRODUCTOS</t>
  </si>
  <si>
    <t>Costo</t>
  </si>
  <si>
    <t>ENTREGABLES</t>
  </si>
  <si>
    <t>MATRIZ DE PRESUPUESTO / PRODUCTOS</t>
  </si>
  <si>
    <t>Fecha de elaboración:</t>
  </si>
  <si>
    <t xml:space="preserve">Versión: </t>
  </si>
  <si>
    <t>Unidad</t>
  </si>
  <si>
    <t>PRODUCTO 2</t>
  </si>
  <si>
    <t>NECESIDADES</t>
  </si>
  <si>
    <t>TOTAL DEL PRIMER DESEMBOLSO</t>
  </si>
  <si>
    <t>TOTAL DEL SEGUNDO DESEMBOLSO</t>
  </si>
  <si>
    <t>PRIMER 
DESEMBOLSO</t>
  </si>
  <si>
    <t>TERCER 
DESEMBOLSO</t>
  </si>
  <si>
    <t>Firma del Representante Legal _______________________________</t>
  </si>
  <si>
    <t>PRODUCTO 3</t>
  </si>
  <si>
    <t>TOTAL DEL TERCER DESEMBOLSO</t>
  </si>
  <si>
    <t>PRESUPUESTO TOTAL DEL PROYESTO</t>
  </si>
  <si>
    <t>TOTAL EJECUTADO</t>
  </si>
  <si>
    <t xml:space="preserve"> </t>
  </si>
  <si>
    <t>GASTOS ELEGIBLES SOCIEDAD CIVIL</t>
  </si>
  <si>
    <t>PRODUCTO 1</t>
  </si>
  <si>
    <t>PRESUPUESTO</t>
  </si>
  <si>
    <t xml:space="preserve">PRODUCTO 1 </t>
  </si>
  <si>
    <t>Técnico de Proyecto</t>
  </si>
  <si>
    <t xml:space="preserve">Coordinador de Proyecto Econecta Panamá  </t>
  </si>
  <si>
    <t xml:space="preserve">Diseño Gráfico </t>
  </si>
  <si>
    <t>Almuerzos - equipo técnico</t>
  </si>
  <si>
    <t>Almuerzos - equipo interno</t>
  </si>
  <si>
    <t>Seminarios</t>
  </si>
  <si>
    <t>Encuestadores</t>
  </si>
  <si>
    <t xml:space="preserve">Monitoreo, control, coordinación, verificación y evaluación periódica del desempeño e implementación de acciones correctivas </t>
  </si>
  <si>
    <t>Desarrollo de un Plan Interpretativo</t>
  </si>
  <si>
    <t xml:space="preserve">PRODUCTO 2 </t>
  </si>
  <si>
    <t xml:space="preserve">PRODUCTO 3 </t>
  </si>
  <si>
    <t>SALDO DISPONIBLE</t>
  </si>
  <si>
    <t>Compra de insumos, materiales, semillas y herramientas manuales</t>
  </si>
  <si>
    <t>Contratación de consultores, servicios, asistencia técnica y financiera</t>
  </si>
  <si>
    <t>Pago de servicios de publicidad o material de divulgación</t>
  </si>
  <si>
    <t>Gasto de combustible y trasporte para inspeccionar el área del proyecto, hospedaje en el área del proyecto, alimentación para giras del proyecto, capacitaciones relacionadas al proyecto, materiales de capacitación y contratación de facilitadores para la capacitación</t>
  </si>
  <si>
    <t>Contratación de mano de obra para el desarrollo de alguna actividad forestal, hídrica, turística o científica de impacto positivo para el ambiente</t>
  </si>
  <si>
    <t>Construcción, rehabilitación, remodelación y mantenimiento de infraestructura en áreas protegidas y en otras áreas con previo visto bueno</t>
  </si>
  <si>
    <t>Restauración de ecosistema terrestre y acuático</t>
  </si>
  <si>
    <t>Adaptación y mitigación al cambio climático</t>
  </si>
  <si>
    <t>Creación y mantenimiento de viveros y zoo criaderos</t>
  </si>
  <si>
    <t>Investigación científica y aplicada</t>
  </si>
  <si>
    <t>TOTAL DEL PROYECTO</t>
  </si>
  <si>
    <t xml:space="preserve">Diagnósticos ruta Isla Cañas (coordinador) </t>
  </si>
  <si>
    <t xml:space="preserve">Diagnóstico ruta Isla Cañas (asistente)  </t>
  </si>
  <si>
    <t>ENE</t>
  </si>
  <si>
    <t>FEB</t>
  </si>
  <si>
    <t>% de A</t>
  </si>
  <si>
    <t>MAR</t>
  </si>
  <si>
    <t>ABR</t>
  </si>
  <si>
    <t>MAY</t>
  </si>
  <si>
    <t>JUN</t>
  </si>
  <si>
    <t>JUL</t>
  </si>
  <si>
    <t>AGO</t>
  </si>
  <si>
    <t>SEP</t>
  </si>
  <si>
    <t>10 meses</t>
  </si>
  <si>
    <t xml:space="preserve">1. Investigación de mercado
2. Mapeo turístico
3. Diagnóstico comunitario
4. Diagnóstico con 
el objetivo del Desarrollo 
Ambiental de Ruta  y Desarrollo de Plan  Interpretativo de Ruta Ambiental </t>
  </si>
  <si>
    <t>1. Creación de capacitaciones
2. Competencias de emprendimiento
3. Estructuración de productos turísticos
4. Finalización de plan interpretativo de ruta ambiental</t>
  </si>
  <si>
    <t>1. Desarrollo ambiental de ruta</t>
  </si>
  <si>
    <t>INICIO DEL PROYECTO</t>
  </si>
  <si>
    <t>PROGRAMADA</t>
  </si>
  <si>
    <t>EJECUTADA</t>
  </si>
  <si>
    <t>DESEMBOLSO</t>
  </si>
  <si>
    <t>% DE AVANCE</t>
  </si>
  <si>
    <t>EJECUCIÓN</t>
  </si>
  <si>
    <t>Producto 1</t>
  </si>
  <si>
    <t>P</t>
  </si>
  <si>
    <t>J</t>
  </si>
  <si>
    <t>Producto 2</t>
  </si>
  <si>
    <t>Producto 3</t>
  </si>
  <si>
    <t>Investigación de mercado</t>
  </si>
  <si>
    <t>Mapeo turístico</t>
  </si>
  <si>
    <t>Diagnóstico comunitario</t>
  </si>
  <si>
    <t>Creación de capacidades</t>
  </si>
  <si>
    <t>Competencias de emprendimiento</t>
  </si>
  <si>
    <t>Estructuración de productos turísticos</t>
  </si>
  <si>
    <t>Finalización de plan interpretativo de ruta ambiental</t>
  </si>
  <si>
    <t xml:space="preserve">Diagnóstico con el objetivo del Desarrollo Ambiental de Ruta  y Desarrollo de Plan Interpretativo de Ruta Ambiental </t>
  </si>
  <si>
    <t>E</t>
  </si>
  <si>
    <t>F</t>
  </si>
  <si>
    <t>M</t>
  </si>
  <si>
    <t>A</t>
  </si>
  <si>
    <t>S</t>
  </si>
  <si>
    <t>% DE AVANDE DEL PROYECTO</t>
  </si>
  <si>
    <t>Desarrollo ambiental de ruta / diseño, fabricación e instalación de señalización de Ruta Ambiental</t>
  </si>
  <si>
    <t>Duración del proyecto</t>
  </si>
  <si>
    <t>Fecha de inicio</t>
  </si>
  <si>
    <t>Fecha de finalización</t>
  </si>
  <si>
    <t>NOMBRE DE LA ORGANIZACIÓN</t>
  </si>
  <si>
    <t>Nombre del Proyecto</t>
  </si>
  <si>
    <t>COMPLETAR AMBAS HOJAS</t>
  </si>
  <si>
    <t>OCT</t>
  </si>
  <si>
    <t>NOV</t>
  </si>
  <si>
    <t xml:space="preserve">E </t>
  </si>
  <si>
    <t>O</t>
  </si>
  <si>
    <t>PROYECTO DEL PROYECTO</t>
  </si>
  <si>
    <t>RESPONSABLE: Nombre de la 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</si>
</sst>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_ [$€-2]\ * #,##0.00_ ;_ [$€-2]\ * \-#,##0.00_ ;_ [$€-2]\ * &quot;-&quot;??_ "/>
    <numFmt numFmtId="165" formatCode="_-[$B/.-180A]* #,##0.00_-;\-[$B/.-180A]* #,##0.00_-;_-[$B/.-180A]* &quot;-&quot;??_-;_-@_-"/>
    <numFmt numFmtId="166" formatCode="ddd\,\ m/d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indexed="8"/>
      <name val="Aptos"/>
      <family val="2"/>
    </font>
    <font>
      <b/>
      <sz val="11"/>
      <color theme="1"/>
      <name val="Aptos"/>
      <family val="2"/>
    </font>
    <font>
      <sz val="11"/>
      <color indexed="10"/>
      <name val="Aptos"/>
      <family val="2"/>
    </font>
    <font>
      <sz val="11"/>
      <color theme="0"/>
      <name val="Aptos"/>
      <family val="2"/>
    </font>
    <font>
      <sz val="11"/>
      <color indexed="8"/>
      <name val="Aptos"/>
      <family val="2"/>
    </font>
    <font>
      <sz val="11"/>
      <color theme="3" tint="-0.499984740745262"/>
      <name val="Aptos"/>
      <family val="2"/>
    </font>
    <font>
      <b/>
      <sz val="10"/>
      <name val="Aptos"/>
      <family val="2"/>
    </font>
    <font>
      <b/>
      <sz val="10"/>
      <color theme="0"/>
      <name val="Aptos"/>
      <family val="2"/>
    </font>
    <font>
      <b/>
      <sz val="10"/>
      <color theme="1"/>
      <name val="Aptos"/>
      <family val="2"/>
    </font>
    <font>
      <sz val="10"/>
      <color indexed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8"/>
      <color theme="1"/>
      <name val="Aptos"/>
      <family val="2"/>
    </font>
    <font>
      <sz val="8"/>
      <color indexed="10"/>
      <name val="Aptos"/>
      <family val="2"/>
    </font>
    <font>
      <b/>
      <sz val="10"/>
      <color indexed="8"/>
      <name val="Aptos"/>
      <family val="2"/>
    </font>
    <font>
      <b/>
      <sz val="10"/>
      <color theme="3" tint="-0.499984740745262"/>
      <name val="Aptos"/>
      <family val="2"/>
    </font>
    <font>
      <sz val="10"/>
      <color indexed="8"/>
      <name val="Aptos"/>
      <family val="2"/>
    </font>
    <font>
      <sz val="11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20">
      <alignment horizontal="center" vertical="center"/>
    </xf>
  </cellStyleXfs>
  <cellXfs count="140">
    <xf numFmtId="0" fontId="0" fillId="0" borderId="0" xfId="0"/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5" fontId="8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7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4" fontId="16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6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7" fillId="7" borderId="1" xfId="0" applyNumberFormat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/>
    </xf>
    <xf numFmtId="165" fontId="5" fillId="8" borderId="1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horizontal="center" vertical="center"/>
    </xf>
    <xf numFmtId="165" fontId="5" fillId="8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vertical="center" wrapText="1"/>
    </xf>
    <xf numFmtId="165" fontId="16" fillId="9" borderId="1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9" fontId="7" fillId="0" borderId="1" xfId="18" applyFont="1" applyBorder="1" applyAlignment="1">
      <alignment horizontal="center" vertical="center"/>
    </xf>
    <xf numFmtId="9" fontId="5" fillId="8" borderId="1" xfId="18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165" fontId="16" fillId="0" borderId="1" xfId="0" applyNumberFormat="1" applyFont="1" applyBorder="1" applyAlignment="1">
      <alignment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2" fillId="2" borderId="1" xfId="9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25" fillId="0" borderId="0" xfId="0" applyFont="1"/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66" fontId="19" fillId="0" borderId="0" xfId="19" applyFont="1" applyBorder="1" applyAlignment="1">
      <alignment horizontal="left" vertical="center"/>
    </xf>
    <xf numFmtId="166" fontId="19" fillId="0" borderId="0" xfId="19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20" xfId="19" applyFo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9" fillId="0" borderId="0" xfId="0" applyFont="1"/>
    <xf numFmtId="0" fontId="25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right"/>
    </xf>
    <xf numFmtId="9" fontId="9" fillId="0" borderId="1" xfId="18" applyFont="1" applyBorder="1" applyAlignment="1">
      <alignment horizontal="center"/>
    </xf>
    <xf numFmtId="4" fontId="15" fillId="12" borderId="1" xfId="0" applyNumberFormat="1" applyFont="1" applyFill="1" applyBorder="1" applyAlignment="1">
      <alignment horizontal="center" vertical="center" wrapText="1"/>
    </xf>
    <xf numFmtId="49" fontId="15" fillId="1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6" fillId="0" borderId="18" xfId="0" applyNumberFormat="1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4" fontId="14" fillId="2" borderId="19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5" fontId="18" fillId="0" borderId="1" xfId="0" applyNumberFormat="1" applyFont="1" applyBorder="1" applyAlignment="1">
      <alignment horizontal="center" vertical="center"/>
    </xf>
    <xf numFmtId="15" fontId="18" fillId="2" borderId="1" xfId="0" applyNumberFormat="1" applyFont="1" applyFill="1" applyBorder="1" applyAlignment="1">
      <alignment horizontal="center" vertical="center"/>
    </xf>
    <xf numFmtId="44" fontId="10" fillId="0" borderId="1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 indent="2"/>
    </xf>
    <xf numFmtId="0" fontId="9" fillId="3" borderId="4" xfId="0" applyFont="1" applyFill="1" applyBorder="1" applyAlignment="1">
      <alignment horizontal="right" vertical="center" wrapText="1" indent="2"/>
    </xf>
    <xf numFmtId="0" fontId="9" fillId="3" borderId="1" xfId="0" applyFont="1" applyFill="1" applyBorder="1" applyAlignment="1">
      <alignment horizontal="right" vertical="center" wrapText="1" indent="2"/>
    </xf>
    <xf numFmtId="0" fontId="5" fillId="5" borderId="1" xfId="0" applyFont="1" applyFill="1" applyBorder="1" applyAlignment="1">
      <alignment horizontal="righ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9" fontId="25" fillId="0" borderId="16" xfId="0" applyNumberFormat="1" applyFont="1" applyBorder="1" applyAlignment="1">
      <alignment horizontal="center" vertical="center" wrapText="1"/>
    </xf>
    <xf numFmtId="9" fontId="25" fillId="0" borderId="1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</cellXfs>
  <cellStyles count="20">
    <cellStyle name="Euro" xfId="1" xr:uid="{00000000-0005-0000-0000-000000000000}"/>
    <cellStyle name="Euro 2" xfId="3" xr:uid="{00000000-0005-0000-0000-000001000000}"/>
    <cellStyle name="Euro 2 2" xfId="10" xr:uid="{00000000-0005-0000-0000-000002000000}"/>
    <cellStyle name="Inicio del proyecto" xfId="19" xr:uid="{705D9411-6628-4D61-8DD4-7EC6EAB6ACE5}"/>
    <cellStyle name="Millares" xfId="9" builtinId="3"/>
    <cellStyle name="Millares 10" xfId="17" xr:uid="{00000000-0005-0000-0000-000004000000}"/>
    <cellStyle name="Millares 2" xfId="15" xr:uid="{00000000-0005-0000-0000-000005000000}"/>
    <cellStyle name="Millares 3 2" xfId="13" xr:uid="{00000000-0005-0000-0000-000006000000}"/>
    <cellStyle name="Normal" xfId="0" builtinId="0"/>
    <cellStyle name="Normal 2" xfId="2" xr:uid="{00000000-0005-0000-0000-000008000000}"/>
    <cellStyle name="Normal 2 11" xfId="4" xr:uid="{00000000-0005-0000-0000-000009000000}"/>
    <cellStyle name="Normal 2 2" xfId="5" xr:uid="{00000000-0005-0000-0000-00000A000000}"/>
    <cellStyle name="Normal 2 3" xfId="7" xr:uid="{00000000-0005-0000-0000-00000B000000}"/>
    <cellStyle name="Normal 3" xfId="8" xr:uid="{00000000-0005-0000-0000-00000C000000}"/>
    <cellStyle name="Normal 4" xfId="14" xr:uid="{00000000-0005-0000-0000-00000D000000}"/>
    <cellStyle name="Normal 5" xfId="12" xr:uid="{00000000-0005-0000-0000-00000E000000}"/>
    <cellStyle name="Porcentaje" xfId="18" builtinId="5"/>
    <cellStyle name="Porcentaje 3" xfId="16" xr:uid="{00000000-0005-0000-0000-000010000000}"/>
    <cellStyle name="Porcentual 2" xfId="6" xr:uid="{00000000-0005-0000-0000-000011000000}"/>
    <cellStyle name="Porcentual 2 2" xfId="11" xr:uid="{00000000-0005-0000-0000-000012000000}"/>
  </cellStyles>
  <dxfs count="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  <color rgb="FF800000"/>
      <color rgb="FF004800"/>
      <color rgb="FF000099"/>
      <color rgb="FF00FF00"/>
      <color rgb="FF99FF99"/>
      <color rgb="FF99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7EDC35-C934-4154-B87A-9733724A9A36}" name="Tabla1" displayName="Tabla1" ref="C4:C14" totalsRowShown="0" dataDxfId="1">
  <autoFilter ref="C4:C14" xr:uid="{697EDC35-C934-4154-B87A-9733724A9A36}"/>
  <tableColumns count="1">
    <tableColumn id="1" xr3:uid="{4FCF760A-97CE-432C-83DB-1DC71D62065E}" name="GASTOS ELEGIBLES SOCIEDAD CIVI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92D050"/>
  </sheetPr>
  <dimension ref="A1:S51"/>
  <sheetViews>
    <sheetView showGridLines="0" topLeftCell="A19" zoomScaleNormal="100" zoomScaleSheetLayoutView="45" workbookViewId="0">
      <selection activeCell="A47" sqref="A47"/>
    </sheetView>
  </sheetViews>
  <sheetFormatPr baseColWidth="10" defaultColWidth="11.44140625" defaultRowHeight="14.4" x14ac:dyDescent="0.3"/>
  <cols>
    <col min="1" max="1" width="19.21875" style="85" customWidth="1"/>
    <col min="2" max="2" width="20.77734375" style="85" customWidth="1"/>
    <col min="3" max="3" width="45.77734375" style="8" customWidth="1"/>
    <col min="4" max="4" width="30.77734375" style="8" customWidth="1"/>
    <col min="5" max="5" width="13.77734375" style="15" bestFit="1" customWidth="1"/>
    <col min="6" max="6" width="13.77734375" style="2" customWidth="1"/>
    <col min="7" max="10" width="10.77734375" style="25" customWidth="1"/>
    <col min="11" max="11" width="10.77734375" style="34" customWidth="1"/>
    <col min="12" max="17" width="10.77734375" style="25" customWidth="1"/>
    <col min="18" max="18" width="13.77734375" style="2" bestFit="1" customWidth="1"/>
    <col min="19" max="19" width="13" style="2" customWidth="1"/>
    <col min="20" max="30" width="11.44140625" style="2"/>
    <col min="31" max="31" width="14.6640625" style="2" customWidth="1"/>
    <col min="32" max="32" width="38.5546875" style="2" customWidth="1"/>
    <col min="33" max="33" width="20.44140625" style="2" customWidth="1"/>
    <col min="34" max="34" width="14.44140625" style="2" customWidth="1"/>
    <col min="35" max="35" width="14.5546875" style="2" customWidth="1"/>
    <col min="36" max="36" width="7" style="2" customWidth="1"/>
    <col min="37" max="37" width="7.5546875" style="2" customWidth="1"/>
    <col min="38" max="39" width="7.88671875" style="2" customWidth="1"/>
    <col min="40" max="40" width="8.109375" style="2" customWidth="1"/>
    <col min="41" max="41" width="9" style="2" customWidth="1"/>
    <col min="42" max="42" width="7.109375" style="2" customWidth="1"/>
    <col min="43" max="43" width="8" style="2" customWidth="1"/>
    <col min="44" max="44" width="8.109375" style="2" customWidth="1"/>
    <col min="45" max="46" width="7.88671875" style="2" customWidth="1"/>
    <col min="47" max="47" width="9.88671875" style="2" customWidth="1"/>
    <col min="48" max="48" width="11.88671875" style="2" customWidth="1"/>
    <col min="49" max="55" width="0" style="2" hidden="1" customWidth="1"/>
    <col min="56" max="56" width="13.5546875" style="2" customWidth="1"/>
    <col min="57" max="57" width="10.6640625" style="2" customWidth="1"/>
    <col min="58" max="58" width="13.6640625" style="2" customWidth="1"/>
    <col min="59" max="59" width="11.88671875" style="2" customWidth="1"/>
    <col min="60" max="60" width="16.88671875" style="2" customWidth="1"/>
    <col min="61" max="61" width="11" style="2" customWidth="1"/>
    <col min="62" max="62" width="7.6640625" style="2" customWidth="1"/>
    <col min="63" max="63" width="16.33203125" style="2" customWidth="1"/>
    <col min="64" max="286" width="11.44140625" style="2"/>
    <col min="287" max="287" width="14.6640625" style="2" customWidth="1"/>
    <col min="288" max="288" width="38.5546875" style="2" customWidth="1"/>
    <col min="289" max="289" width="20.44140625" style="2" customWidth="1"/>
    <col min="290" max="290" width="14.44140625" style="2" customWidth="1"/>
    <col min="291" max="291" width="14.5546875" style="2" customWidth="1"/>
    <col min="292" max="292" width="7" style="2" customWidth="1"/>
    <col min="293" max="293" width="7.5546875" style="2" customWidth="1"/>
    <col min="294" max="295" width="7.88671875" style="2" customWidth="1"/>
    <col min="296" max="296" width="8.109375" style="2" customWidth="1"/>
    <col min="297" max="297" width="9" style="2" customWidth="1"/>
    <col min="298" max="298" width="7.109375" style="2" customWidth="1"/>
    <col min="299" max="299" width="8" style="2" customWidth="1"/>
    <col min="300" max="300" width="8.109375" style="2" customWidth="1"/>
    <col min="301" max="302" width="7.88671875" style="2" customWidth="1"/>
    <col min="303" max="303" width="9.88671875" style="2" customWidth="1"/>
    <col min="304" max="304" width="11.88671875" style="2" customWidth="1"/>
    <col min="305" max="311" width="0" style="2" hidden="1" customWidth="1"/>
    <col min="312" max="312" width="13.5546875" style="2" customWidth="1"/>
    <col min="313" max="313" width="10.6640625" style="2" customWidth="1"/>
    <col min="314" max="314" width="13.6640625" style="2" customWidth="1"/>
    <col min="315" max="315" width="11.88671875" style="2" customWidth="1"/>
    <col min="316" max="316" width="16.88671875" style="2" customWidth="1"/>
    <col min="317" max="317" width="11" style="2" customWidth="1"/>
    <col min="318" max="318" width="7.6640625" style="2" customWidth="1"/>
    <col min="319" max="319" width="16.33203125" style="2" customWidth="1"/>
    <col min="320" max="542" width="11.44140625" style="2"/>
    <col min="543" max="543" width="14.6640625" style="2" customWidth="1"/>
    <col min="544" max="544" width="38.5546875" style="2" customWidth="1"/>
    <col min="545" max="545" width="20.44140625" style="2" customWidth="1"/>
    <col min="546" max="546" width="14.44140625" style="2" customWidth="1"/>
    <col min="547" max="547" width="14.5546875" style="2" customWidth="1"/>
    <col min="548" max="548" width="7" style="2" customWidth="1"/>
    <col min="549" max="549" width="7.5546875" style="2" customWidth="1"/>
    <col min="550" max="551" width="7.88671875" style="2" customWidth="1"/>
    <col min="552" max="552" width="8.109375" style="2" customWidth="1"/>
    <col min="553" max="553" width="9" style="2" customWidth="1"/>
    <col min="554" max="554" width="7.109375" style="2" customWidth="1"/>
    <col min="555" max="555" width="8" style="2" customWidth="1"/>
    <col min="556" max="556" width="8.109375" style="2" customWidth="1"/>
    <col min="557" max="558" width="7.88671875" style="2" customWidth="1"/>
    <col min="559" max="559" width="9.88671875" style="2" customWidth="1"/>
    <col min="560" max="560" width="11.88671875" style="2" customWidth="1"/>
    <col min="561" max="567" width="0" style="2" hidden="1" customWidth="1"/>
    <col min="568" max="568" width="13.5546875" style="2" customWidth="1"/>
    <col min="569" max="569" width="10.6640625" style="2" customWidth="1"/>
    <col min="570" max="570" width="13.6640625" style="2" customWidth="1"/>
    <col min="571" max="571" width="11.88671875" style="2" customWidth="1"/>
    <col min="572" max="572" width="16.88671875" style="2" customWidth="1"/>
    <col min="573" max="573" width="11" style="2" customWidth="1"/>
    <col min="574" max="574" width="7.6640625" style="2" customWidth="1"/>
    <col min="575" max="575" width="16.33203125" style="2" customWidth="1"/>
    <col min="576" max="798" width="11.44140625" style="2"/>
    <col min="799" max="799" width="14.6640625" style="2" customWidth="1"/>
    <col min="800" max="800" width="38.5546875" style="2" customWidth="1"/>
    <col min="801" max="801" width="20.44140625" style="2" customWidth="1"/>
    <col min="802" max="802" width="14.44140625" style="2" customWidth="1"/>
    <col min="803" max="803" width="14.5546875" style="2" customWidth="1"/>
    <col min="804" max="804" width="7" style="2" customWidth="1"/>
    <col min="805" max="805" width="7.5546875" style="2" customWidth="1"/>
    <col min="806" max="807" width="7.88671875" style="2" customWidth="1"/>
    <col min="808" max="808" width="8.109375" style="2" customWidth="1"/>
    <col min="809" max="809" width="9" style="2" customWidth="1"/>
    <col min="810" max="810" width="7.109375" style="2" customWidth="1"/>
    <col min="811" max="811" width="8" style="2" customWidth="1"/>
    <col min="812" max="812" width="8.109375" style="2" customWidth="1"/>
    <col min="813" max="814" width="7.88671875" style="2" customWidth="1"/>
    <col min="815" max="815" width="9.88671875" style="2" customWidth="1"/>
    <col min="816" max="816" width="11.88671875" style="2" customWidth="1"/>
    <col min="817" max="823" width="0" style="2" hidden="1" customWidth="1"/>
    <col min="824" max="824" width="13.5546875" style="2" customWidth="1"/>
    <col min="825" max="825" width="10.6640625" style="2" customWidth="1"/>
    <col min="826" max="826" width="13.6640625" style="2" customWidth="1"/>
    <col min="827" max="827" width="11.88671875" style="2" customWidth="1"/>
    <col min="828" max="828" width="16.88671875" style="2" customWidth="1"/>
    <col min="829" max="829" width="11" style="2" customWidth="1"/>
    <col min="830" max="830" width="7.6640625" style="2" customWidth="1"/>
    <col min="831" max="831" width="16.33203125" style="2" customWidth="1"/>
    <col min="832" max="1054" width="11.44140625" style="2"/>
    <col min="1055" max="1055" width="14.6640625" style="2" customWidth="1"/>
    <col min="1056" max="1056" width="38.5546875" style="2" customWidth="1"/>
    <col min="1057" max="1057" width="20.44140625" style="2" customWidth="1"/>
    <col min="1058" max="1058" width="14.44140625" style="2" customWidth="1"/>
    <col min="1059" max="1059" width="14.5546875" style="2" customWidth="1"/>
    <col min="1060" max="1060" width="7" style="2" customWidth="1"/>
    <col min="1061" max="1061" width="7.5546875" style="2" customWidth="1"/>
    <col min="1062" max="1063" width="7.88671875" style="2" customWidth="1"/>
    <col min="1064" max="1064" width="8.109375" style="2" customWidth="1"/>
    <col min="1065" max="1065" width="9" style="2" customWidth="1"/>
    <col min="1066" max="1066" width="7.109375" style="2" customWidth="1"/>
    <col min="1067" max="1067" width="8" style="2" customWidth="1"/>
    <col min="1068" max="1068" width="8.109375" style="2" customWidth="1"/>
    <col min="1069" max="1070" width="7.88671875" style="2" customWidth="1"/>
    <col min="1071" max="1071" width="9.88671875" style="2" customWidth="1"/>
    <col min="1072" max="1072" width="11.88671875" style="2" customWidth="1"/>
    <col min="1073" max="1079" width="0" style="2" hidden="1" customWidth="1"/>
    <col min="1080" max="1080" width="13.5546875" style="2" customWidth="1"/>
    <col min="1081" max="1081" width="10.6640625" style="2" customWidth="1"/>
    <col min="1082" max="1082" width="13.6640625" style="2" customWidth="1"/>
    <col min="1083" max="1083" width="11.88671875" style="2" customWidth="1"/>
    <col min="1084" max="1084" width="16.88671875" style="2" customWidth="1"/>
    <col min="1085" max="1085" width="11" style="2" customWidth="1"/>
    <col min="1086" max="1086" width="7.6640625" style="2" customWidth="1"/>
    <col min="1087" max="1087" width="16.33203125" style="2" customWidth="1"/>
    <col min="1088" max="1310" width="11.44140625" style="2"/>
    <col min="1311" max="1311" width="14.6640625" style="2" customWidth="1"/>
    <col min="1312" max="1312" width="38.5546875" style="2" customWidth="1"/>
    <col min="1313" max="1313" width="20.44140625" style="2" customWidth="1"/>
    <col min="1314" max="1314" width="14.44140625" style="2" customWidth="1"/>
    <col min="1315" max="1315" width="14.5546875" style="2" customWidth="1"/>
    <col min="1316" max="1316" width="7" style="2" customWidth="1"/>
    <col min="1317" max="1317" width="7.5546875" style="2" customWidth="1"/>
    <col min="1318" max="1319" width="7.88671875" style="2" customWidth="1"/>
    <col min="1320" max="1320" width="8.109375" style="2" customWidth="1"/>
    <col min="1321" max="1321" width="9" style="2" customWidth="1"/>
    <col min="1322" max="1322" width="7.109375" style="2" customWidth="1"/>
    <col min="1323" max="1323" width="8" style="2" customWidth="1"/>
    <col min="1324" max="1324" width="8.109375" style="2" customWidth="1"/>
    <col min="1325" max="1326" width="7.88671875" style="2" customWidth="1"/>
    <col min="1327" max="1327" width="9.88671875" style="2" customWidth="1"/>
    <col min="1328" max="1328" width="11.88671875" style="2" customWidth="1"/>
    <col min="1329" max="1335" width="0" style="2" hidden="1" customWidth="1"/>
    <col min="1336" max="1336" width="13.5546875" style="2" customWidth="1"/>
    <col min="1337" max="1337" width="10.6640625" style="2" customWidth="1"/>
    <col min="1338" max="1338" width="13.6640625" style="2" customWidth="1"/>
    <col min="1339" max="1339" width="11.88671875" style="2" customWidth="1"/>
    <col min="1340" max="1340" width="16.88671875" style="2" customWidth="1"/>
    <col min="1341" max="1341" width="11" style="2" customWidth="1"/>
    <col min="1342" max="1342" width="7.6640625" style="2" customWidth="1"/>
    <col min="1343" max="1343" width="16.33203125" style="2" customWidth="1"/>
    <col min="1344" max="1566" width="11.44140625" style="2"/>
    <col min="1567" max="1567" width="14.6640625" style="2" customWidth="1"/>
    <col min="1568" max="1568" width="38.5546875" style="2" customWidth="1"/>
    <col min="1569" max="1569" width="20.44140625" style="2" customWidth="1"/>
    <col min="1570" max="1570" width="14.44140625" style="2" customWidth="1"/>
    <col min="1571" max="1571" width="14.5546875" style="2" customWidth="1"/>
    <col min="1572" max="1572" width="7" style="2" customWidth="1"/>
    <col min="1573" max="1573" width="7.5546875" style="2" customWidth="1"/>
    <col min="1574" max="1575" width="7.88671875" style="2" customWidth="1"/>
    <col min="1576" max="1576" width="8.109375" style="2" customWidth="1"/>
    <col min="1577" max="1577" width="9" style="2" customWidth="1"/>
    <col min="1578" max="1578" width="7.109375" style="2" customWidth="1"/>
    <col min="1579" max="1579" width="8" style="2" customWidth="1"/>
    <col min="1580" max="1580" width="8.109375" style="2" customWidth="1"/>
    <col min="1581" max="1582" width="7.88671875" style="2" customWidth="1"/>
    <col min="1583" max="1583" width="9.88671875" style="2" customWidth="1"/>
    <col min="1584" max="1584" width="11.88671875" style="2" customWidth="1"/>
    <col min="1585" max="1591" width="0" style="2" hidden="1" customWidth="1"/>
    <col min="1592" max="1592" width="13.5546875" style="2" customWidth="1"/>
    <col min="1593" max="1593" width="10.6640625" style="2" customWidth="1"/>
    <col min="1594" max="1594" width="13.6640625" style="2" customWidth="1"/>
    <col min="1595" max="1595" width="11.88671875" style="2" customWidth="1"/>
    <col min="1596" max="1596" width="16.88671875" style="2" customWidth="1"/>
    <col min="1597" max="1597" width="11" style="2" customWidth="1"/>
    <col min="1598" max="1598" width="7.6640625" style="2" customWidth="1"/>
    <col min="1599" max="1599" width="16.33203125" style="2" customWidth="1"/>
    <col min="1600" max="1822" width="11.44140625" style="2"/>
    <col min="1823" max="1823" width="14.6640625" style="2" customWidth="1"/>
    <col min="1824" max="1824" width="38.5546875" style="2" customWidth="1"/>
    <col min="1825" max="1825" width="20.44140625" style="2" customWidth="1"/>
    <col min="1826" max="1826" width="14.44140625" style="2" customWidth="1"/>
    <col min="1827" max="1827" width="14.5546875" style="2" customWidth="1"/>
    <col min="1828" max="1828" width="7" style="2" customWidth="1"/>
    <col min="1829" max="1829" width="7.5546875" style="2" customWidth="1"/>
    <col min="1830" max="1831" width="7.88671875" style="2" customWidth="1"/>
    <col min="1832" max="1832" width="8.109375" style="2" customWidth="1"/>
    <col min="1833" max="1833" width="9" style="2" customWidth="1"/>
    <col min="1834" max="1834" width="7.109375" style="2" customWidth="1"/>
    <col min="1835" max="1835" width="8" style="2" customWidth="1"/>
    <col min="1836" max="1836" width="8.109375" style="2" customWidth="1"/>
    <col min="1837" max="1838" width="7.88671875" style="2" customWidth="1"/>
    <col min="1839" max="1839" width="9.88671875" style="2" customWidth="1"/>
    <col min="1840" max="1840" width="11.88671875" style="2" customWidth="1"/>
    <col min="1841" max="1847" width="0" style="2" hidden="1" customWidth="1"/>
    <col min="1848" max="1848" width="13.5546875" style="2" customWidth="1"/>
    <col min="1849" max="1849" width="10.6640625" style="2" customWidth="1"/>
    <col min="1850" max="1850" width="13.6640625" style="2" customWidth="1"/>
    <col min="1851" max="1851" width="11.88671875" style="2" customWidth="1"/>
    <col min="1852" max="1852" width="16.88671875" style="2" customWidth="1"/>
    <col min="1853" max="1853" width="11" style="2" customWidth="1"/>
    <col min="1854" max="1854" width="7.6640625" style="2" customWidth="1"/>
    <col min="1855" max="1855" width="16.33203125" style="2" customWidth="1"/>
    <col min="1856" max="2078" width="11.44140625" style="2"/>
    <col min="2079" max="2079" width="14.6640625" style="2" customWidth="1"/>
    <col min="2080" max="2080" width="38.5546875" style="2" customWidth="1"/>
    <col min="2081" max="2081" width="20.44140625" style="2" customWidth="1"/>
    <col min="2082" max="2082" width="14.44140625" style="2" customWidth="1"/>
    <col min="2083" max="2083" width="14.5546875" style="2" customWidth="1"/>
    <col min="2084" max="2084" width="7" style="2" customWidth="1"/>
    <col min="2085" max="2085" width="7.5546875" style="2" customWidth="1"/>
    <col min="2086" max="2087" width="7.88671875" style="2" customWidth="1"/>
    <col min="2088" max="2088" width="8.109375" style="2" customWidth="1"/>
    <col min="2089" max="2089" width="9" style="2" customWidth="1"/>
    <col min="2090" max="2090" width="7.109375" style="2" customWidth="1"/>
    <col min="2091" max="2091" width="8" style="2" customWidth="1"/>
    <col min="2092" max="2092" width="8.109375" style="2" customWidth="1"/>
    <col min="2093" max="2094" width="7.88671875" style="2" customWidth="1"/>
    <col min="2095" max="2095" width="9.88671875" style="2" customWidth="1"/>
    <col min="2096" max="2096" width="11.88671875" style="2" customWidth="1"/>
    <col min="2097" max="2103" width="0" style="2" hidden="1" customWidth="1"/>
    <col min="2104" max="2104" width="13.5546875" style="2" customWidth="1"/>
    <col min="2105" max="2105" width="10.6640625" style="2" customWidth="1"/>
    <col min="2106" max="2106" width="13.6640625" style="2" customWidth="1"/>
    <col min="2107" max="2107" width="11.88671875" style="2" customWidth="1"/>
    <col min="2108" max="2108" width="16.88671875" style="2" customWidth="1"/>
    <col min="2109" max="2109" width="11" style="2" customWidth="1"/>
    <col min="2110" max="2110" width="7.6640625" style="2" customWidth="1"/>
    <col min="2111" max="2111" width="16.33203125" style="2" customWidth="1"/>
    <col min="2112" max="2334" width="11.44140625" style="2"/>
    <col min="2335" max="2335" width="14.6640625" style="2" customWidth="1"/>
    <col min="2336" max="2336" width="38.5546875" style="2" customWidth="1"/>
    <col min="2337" max="2337" width="20.44140625" style="2" customWidth="1"/>
    <col min="2338" max="2338" width="14.44140625" style="2" customWidth="1"/>
    <col min="2339" max="2339" width="14.5546875" style="2" customWidth="1"/>
    <col min="2340" max="2340" width="7" style="2" customWidth="1"/>
    <col min="2341" max="2341" width="7.5546875" style="2" customWidth="1"/>
    <col min="2342" max="2343" width="7.88671875" style="2" customWidth="1"/>
    <col min="2344" max="2344" width="8.109375" style="2" customWidth="1"/>
    <col min="2345" max="2345" width="9" style="2" customWidth="1"/>
    <col min="2346" max="2346" width="7.109375" style="2" customWidth="1"/>
    <col min="2347" max="2347" width="8" style="2" customWidth="1"/>
    <col min="2348" max="2348" width="8.109375" style="2" customWidth="1"/>
    <col min="2349" max="2350" width="7.88671875" style="2" customWidth="1"/>
    <col min="2351" max="2351" width="9.88671875" style="2" customWidth="1"/>
    <col min="2352" max="2352" width="11.88671875" style="2" customWidth="1"/>
    <col min="2353" max="2359" width="0" style="2" hidden="1" customWidth="1"/>
    <col min="2360" max="2360" width="13.5546875" style="2" customWidth="1"/>
    <col min="2361" max="2361" width="10.6640625" style="2" customWidth="1"/>
    <col min="2362" max="2362" width="13.6640625" style="2" customWidth="1"/>
    <col min="2363" max="2363" width="11.88671875" style="2" customWidth="1"/>
    <col min="2364" max="2364" width="16.88671875" style="2" customWidth="1"/>
    <col min="2365" max="2365" width="11" style="2" customWidth="1"/>
    <col min="2366" max="2366" width="7.6640625" style="2" customWidth="1"/>
    <col min="2367" max="2367" width="16.33203125" style="2" customWidth="1"/>
    <col min="2368" max="2590" width="11.44140625" style="2"/>
    <col min="2591" max="2591" width="14.6640625" style="2" customWidth="1"/>
    <col min="2592" max="2592" width="38.5546875" style="2" customWidth="1"/>
    <col min="2593" max="2593" width="20.44140625" style="2" customWidth="1"/>
    <col min="2594" max="2594" width="14.44140625" style="2" customWidth="1"/>
    <col min="2595" max="2595" width="14.5546875" style="2" customWidth="1"/>
    <col min="2596" max="2596" width="7" style="2" customWidth="1"/>
    <col min="2597" max="2597" width="7.5546875" style="2" customWidth="1"/>
    <col min="2598" max="2599" width="7.88671875" style="2" customWidth="1"/>
    <col min="2600" max="2600" width="8.109375" style="2" customWidth="1"/>
    <col min="2601" max="2601" width="9" style="2" customWidth="1"/>
    <col min="2602" max="2602" width="7.109375" style="2" customWidth="1"/>
    <col min="2603" max="2603" width="8" style="2" customWidth="1"/>
    <col min="2604" max="2604" width="8.109375" style="2" customWidth="1"/>
    <col min="2605" max="2606" width="7.88671875" style="2" customWidth="1"/>
    <col min="2607" max="2607" width="9.88671875" style="2" customWidth="1"/>
    <col min="2608" max="2608" width="11.88671875" style="2" customWidth="1"/>
    <col min="2609" max="2615" width="0" style="2" hidden="1" customWidth="1"/>
    <col min="2616" max="2616" width="13.5546875" style="2" customWidth="1"/>
    <col min="2617" max="2617" width="10.6640625" style="2" customWidth="1"/>
    <col min="2618" max="2618" width="13.6640625" style="2" customWidth="1"/>
    <col min="2619" max="2619" width="11.88671875" style="2" customWidth="1"/>
    <col min="2620" max="2620" width="16.88671875" style="2" customWidth="1"/>
    <col min="2621" max="2621" width="11" style="2" customWidth="1"/>
    <col min="2622" max="2622" width="7.6640625" style="2" customWidth="1"/>
    <col min="2623" max="2623" width="16.33203125" style="2" customWidth="1"/>
    <col min="2624" max="2846" width="11.44140625" style="2"/>
    <col min="2847" max="2847" width="14.6640625" style="2" customWidth="1"/>
    <col min="2848" max="2848" width="38.5546875" style="2" customWidth="1"/>
    <col min="2849" max="2849" width="20.44140625" style="2" customWidth="1"/>
    <col min="2850" max="2850" width="14.44140625" style="2" customWidth="1"/>
    <col min="2851" max="2851" width="14.5546875" style="2" customWidth="1"/>
    <col min="2852" max="2852" width="7" style="2" customWidth="1"/>
    <col min="2853" max="2853" width="7.5546875" style="2" customWidth="1"/>
    <col min="2854" max="2855" width="7.88671875" style="2" customWidth="1"/>
    <col min="2856" max="2856" width="8.109375" style="2" customWidth="1"/>
    <col min="2857" max="2857" width="9" style="2" customWidth="1"/>
    <col min="2858" max="2858" width="7.109375" style="2" customWidth="1"/>
    <col min="2859" max="2859" width="8" style="2" customWidth="1"/>
    <col min="2860" max="2860" width="8.109375" style="2" customWidth="1"/>
    <col min="2861" max="2862" width="7.88671875" style="2" customWidth="1"/>
    <col min="2863" max="2863" width="9.88671875" style="2" customWidth="1"/>
    <col min="2864" max="2864" width="11.88671875" style="2" customWidth="1"/>
    <col min="2865" max="2871" width="0" style="2" hidden="1" customWidth="1"/>
    <col min="2872" max="2872" width="13.5546875" style="2" customWidth="1"/>
    <col min="2873" max="2873" width="10.6640625" style="2" customWidth="1"/>
    <col min="2874" max="2874" width="13.6640625" style="2" customWidth="1"/>
    <col min="2875" max="2875" width="11.88671875" style="2" customWidth="1"/>
    <col min="2876" max="2876" width="16.88671875" style="2" customWidth="1"/>
    <col min="2877" max="2877" width="11" style="2" customWidth="1"/>
    <col min="2878" max="2878" width="7.6640625" style="2" customWidth="1"/>
    <col min="2879" max="2879" width="16.33203125" style="2" customWidth="1"/>
    <col min="2880" max="3102" width="11.44140625" style="2"/>
    <col min="3103" max="3103" width="14.6640625" style="2" customWidth="1"/>
    <col min="3104" max="3104" width="38.5546875" style="2" customWidth="1"/>
    <col min="3105" max="3105" width="20.44140625" style="2" customWidth="1"/>
    <col min="3106" max="3106" width="14.44140625" style="2" customWidth="1"/>
    <col min="3107" max="3107" width="14.5546875" style="2" customWidth="1"/>
    <col min="3108" max="3108" width="7" style="2" customWidth="1"/>
    <col min="3109" max="3109" width="7.5546875" style="2" customWidth="1"/>
    <col min="3110" max="3111" width="7.88671875" style="2" customWidth="1"/>
    <col min="3112" max="3112" width="8.109375" style="2" customWidth="1"/>
    <col min="3113" max="3113" width="9" style="2" customWidth="1"/>
    <col min="3114" max="3114" width="7.109375" style="2" customWidth="1"/>
    <col min="3115" max="3115" width="8" style="2" customWidth="1"/>
    <col min="3116" max="3116" width="8.109375" style="2" customWidth="1"/>
    <col min="3117" max="3118" width="7.88671875" style="2" customWidth="1"/>
    <col min="3119" max="3119" width="9.88671875" style="2" customWidth="1"/>
    <col min="3120" max="3120" width="11.88671875" style="2" customWidth="1"/>
    <col min="3121" max="3127" width="0" style="2" hidden="1" customWidth="1"/>
    <col min="3128" max="3128" width="13.5546875" style="2" customWidth="1"/>
    <col min="3129" max="3129" width="10.6640625" style="2" customWidth="1"/>
    <col min="3130" max="3130" width="13.6640625" style="2" customWidth="1"/>
    <col min="3131" max="3131" width="11.88671875" style="2" customWidth="1"/>
    <col min="3132" max="3132" width="16.88671875" style="2" customWidth="1"/>
    <col min="3133" max="3133" width="11" style="2" customWidth="1"/>
    <col min="3134" max="3134" width="7.6640625" style="2" customWidth="1"/>
    <col min="3135" max="3135" width="16.33203125" style="2" customWidth="1"/>
    <col min="3136" max="3358" width="11.44140625" style="2"/>
    <col min="3359" max="3359" width="14.6640625" style="2" customWidth="1"/>
    <col min="3360" max="3360" width="38.5546875" style="2" customWidth="1"/>
    <col min="3361" max="3361" width="20.44140625" style="2" customWidth="1"/>
    <col min="3362" max="3362" width="14.44140625" style="2" customWidth="1"/>
    <col min="3363" max="3363" width="14.5546875" style="2" customWidth="1"/>
    <col min="3364" max="3364" width="7" style="2" customWidth="1"/>
    <col min="3365" max="3365" width="7.5546875" style="2" customWidth="1"/>
    <col min="3366" max="3367" width="7.88671875" style="2" customWidth="1"/>
    <col min="3368" max="3368" width="8.109375" style="2" customWidth="1"/>
    <col min="3369" max="3369" width="9" style="2" customWidth="1"/>
    <col min="3370" max="3370" width="7.109375" style="2" customWidth="1"/>
    <col min="3371" max="3371" width="8" style="2" customWidth="1"/>
    <col min="3372" max="3372" width="8.109375" style="2" customWidth="1"/>
    <col min="3373" max="3374" width="7.88671875" style="2" customWidth="1"/>
    <col min="3375" max="3375" width="9.88671875" style="2" customWidth="1"/>
    <col min="3376" max="3376" width="11.88671875" style="2" customWidth="1"/>
    <col min="3377" max="3383" width="0" style="2" hidden="1" customWidth="1"/>
    <col min="3384" max="3384" width="13.5546875" style="2" customWidth="1"/>
    <col min="3385" max="3385" width="10.6640625" style="2" customWidth="1"/>
    <col min="3386" max="3386" width="13.6640625" style="2" customWidth="1"/>
    <col min="3387" max="3387" width="11.88671875" style="2" customWidth="1"/>
    <col min="3388" max="3388" width="16.88671875" style="2" customWidth="1"/>
    <col min="3389" max="3389" width="11" style="2" customWidth="1"/>
    <col min="3390" max="3390" width="7.6640625" style="2" customWidth="1"/>
    <col min="3391" max="3391" width="16.33203125" style="2" customWidth="1"/>
    <col min="3392" max="3614" width="11.44140625" style="2"/>
    <col min="3615" max="3615" width="14.6640625" style="2" customWidth="1"/>
    <col min="3616" max="3616" width="38.5546875" style="2" customWidth="1"/>
    <col min="3617" max="3617" width="20.44140625" style="2" customWidth="1"/>
    <col min="3618" max="3618" width="14.44140625" style="2" customWidth="1"/>
    <col min="3619" max="3619" width="14.5546875" style="2" customWidth="1"/>
    <col min="3620" max="3620" width="7" style="2" customWidth="1"/>
    <col min="3621" max="3621" width="7.5546875" style="2" customWidth="1"/>
    <col min="3622" max="3623" width="7.88671875" style="2" customWidth="1"/>
    <col min="3624" max="3624" width="8.109375" style="2" customWidth="1"/>
    <col min="3625" max="3625" width="9" style="2" customWidth="1"/>
    <col min="3626" max="3626" width="7.109375" style="2" customWidth="1"/>
    <col min="3627" max="3627" width="8" style="2" customWidth="1"/>
    <col min="3628" max="3628" width="8.109375" style="2" customWidth="1"/>
    <col min="3629" max="3630" width="7.88671875" style="2" customWidth="1"/>
    <col min="3631" max="3631" width="9.88671875" style="2" customWidth="1"/>
    <col min="3632" max="3632" width="11.88671875" style="2" customWidth="1"/>
    <col min="3633" max="3639" width="0" style="2" hidden="1" customWidth="1"/>
    <col min="3640" max="3640" width="13.5546875" style="2" customWidth="1"/>
    <col min="3641" max="3641" width="10.6640625" style="2" customWidth="1"/>
    <col min="3642" max="3642" width="13.6640625" style="2" customWidth="1"/>
    <col min="3643" max="3643" width="11.88671875" style="2" customWidth="1"/>
    <col min="3644" max="3644" width="16.88671875" style="2" customWidth="1"/>
    <col min="3645" max="3645" width="11" style="2" customWidth="1"/>
    <col min="3646" max="3646" width="7.6640625" style="2" customWidth="1"/>
    <col min="3647" max="3647" width="16.33203125" style="2" customWidth="1"/>
    <col min="3648" max="3870" width="11.44140625" style="2"/>
    <col min="3871" max="3871" width="14.6640625" style="2" customWidth="1"/>
    <col min="3872" max="3872" width="38.5546875" style="2" customWidth="1"/>
    <col min="3873" max="3873" width="20.44140625" style="2" customWidth="1"/>
    <col min="3874" max="3874" width="14.44140625" style="2" customWidth="1"/>
    <col min="3875" max="3875" width="14.5546875" style="2" customWidth="1"/>
    <col min="3876" max="3876" width="7" style="2" customWidth="1"/>
    <col min="3877" max="3877" width="7.5546875" style="2" customWidth="1"/>
    <col min="3878" max="3879" width="7.88671875" style="2" customWidth="1"/>
    <col min="3880" max="3880" width="8.109375" style="2" customWidth="1"/>
    <col min="3881" max="3881" width="9" style="2" customWidth="1"/>
    <col min="3882" max="3882" width="7.109375" style="2" customWidth="1"/>
    <col min="3883" max="3883" width="8" style="2" customWidth="1"/>
    <col min="3884" max="3884" width="8.109375" style="2" customWidth="1"/>
    <col min="3885" max="3886" width="7.88671875" style="2" customWidth="1"/>
    <col min="3887" max="3887" width="9.88671875" style="2" customWidth="1"/>
    <col min="3888" max="3888" width="11.88671875" style="2" customWidth="1"/>
    <col min="3889" max="3895" width="0" style="2" hidden="1" customWidth="1"/>
    <col min="3896" max="3896" width="13.5546875" style="2" customWidth="1"/>
    <col min="3897" max="3897" width="10.6640625" style="2" customWidth="1"/>
    <col min="3898" max="3898" width="13.6640625" style="2" customWidth="1"/>
    <col min="3899" max="3899" width="11.88671875" style="2" customWidth="1"/>
    <col min="3900" max="3900" width="16.88671875" style="2" customWidth="1"/>
    <col min="3901" max="3901" width="11" style="2" customWidth="1"/>
    <col min="3902" max="3902" width="7.6640625" style="2" customWidth="1"/>
    <col min="3903" max="3903" width="16.33203125" style="2" customWidth="1"/>
    <col min="3904" max="4126" width="11.44140625" style="2"/>
    <col min="4127" max="4127" width="14.6640625" style="2" customWidth="1"/>
    <col min="4128" max="4128" width="38.5546875" style="2" customWidth="1"/>
    <col min="4129" max="4129" width="20.44140625" style="2" customWidth="1"/>
    <col min="4130" max="4130" width="14.44140625" style="2" customWidth="1"/>
    <col min="4131" max="4131" width="14.5546875" style="2" customWidth="1"/>
    <col min="4132" max="4132" width="7" style="2" customWidth="1"/>
    <col min="4133" max="4133" width="7.5546875" style="2" customWidth="1"/>
    <col min="4134" max="4135" width="7.88671875" style="2" customWidth="1"/>
    <col min="4136" max="4136" width="8.109375" style="2" customWidth="1"/>
    <col min="4137" max="4137" width="9" style="2" customWidth="1"/>
    <col min="4138" max="4138" width="7.109375" style="2" customWidth="1"/>
    <col min="4139" max="4139" width="8" style="2" customWidth="1"/>
    <col min="4140" max="4140" width="8.109375" style="2" customWidth="1"/>
    <col min="4141" max="4142" width="7.88671875" style="2" customWidth="1"/>
    <col min="4143" max="4143" width="9.88671875" style="2" customWidth="1"/>
    <col min="4144" max="4144" width="11.88671875" style="2" customWidth="1"/>
    <col min="4145" max="4151" width="0" style="2" hidden="1" customWidth="1"/>
    <col min="4152" max="4152" width="13.5546875" style="2" customWidth="1"/>
    <col min="4153" max="4153" width="10.6640625" style="2" customWidth="1"/>
    <col min="4154" max="4154" width="13.6640625" style="2" customWidth="1"/>
    <col min="4155" max="4155" width="11.88671875" style="2" customWidth="1"/>
    <col min="4156" max="4156" width="16.88671875" style="2" customWidth="1"/>
    <col min="4157" max="4157" width="11" style="2" customWidth="1"/>
    <col min="4158" max="4158" width="7.6640625" style="2" customWidth="1"/>
    <col min="4159" max="4159" width="16.33203125" style="2" customWidth="1"/>
    <col min="4160" max="4382" width="11.44140625" style="2"/>
    <col min="4383" max="4383" width="14.6640625" style="2" customWidth="1"/>
    <col min="4384" max="4384" width="38.5546875" style="2" customWidth="1"/>
    <col min="4385" max="4385" width="20.44140625" style="2" customWidth="1"/>
    <col min="4386" max="4386" width="14.44140625" style="2" customWidth="1"/>
    <col min="4387" max="4387" width="14.5546875" style="2" customWidth="1"/>
    <col min="4388" max="4388" width="7" style="2" customWidth="1"/>
    <col min="4389" max="4389" width="7.5546875" style="2" customWidth="1"/>
    <col min="4390" max="4391" width="7.88671875" style="2" customWidth="1"/>
    <col min="4392" max="4392" width="8.109375" style="2" customWidth="1"/>
    <col min="4393" max="4393" width="9" style="2" customWidth="1"/>
    <col min="4394" max="4394" width="7.109375" style="2" customWidth="1"/>
    <col min="4395" max="4395" width="8" style="2" customWidth="1"/>
    <col min="4396" max="4396" width="8.109375" style="2" customWidth="1"/>
    <col min="4397" max="4398" width="7.88671875" style="2" customWidth="1"/>
    <col min="4399" max="4399" width="9.88671875" style="2" customWidth="1"/>
    <col min="4400" max="4400" width="11.88671875" style="2" customWidth="1"/>
    <col min="4401" max="4407" width="0" style="2" hidden="1" customWidth="1"/>
    <col min="4408" max="4408" width="13.5546875" style="2" customWidth="1"/>
    <col min="4409" max="4409" width="10.6640625" style="2" customWidth="1"/>
    <col min="4410" max="4410" width="13.6640625" style="2" customWidth="1"/>
    <col min="4411" max="4411" width="11.88671875" style="2" customWidth="1"/>
    <col min="4412" max="4412" width="16.88671875" style="2" customWidth="1"/>
    <col min="4413" max="4413" width="11" style="2" customWidth="1"/>
    <col min="4414" max="4414" width="7.6640625" style="2" customWidth="1"/>
    <col min="4415" max="4415" width="16.33203125" style="2" customWidth="1"/>
    <col min="4416" max="4638" width="11.44140625" style="2"/>
    <col min="4639" max="4639" width="14.6640625" style="2" customWidth="1"/>
    <col min="4640" max="4640" width="38.5546875" style="2" customWidth="1"/>
    <col min="4641" max="4641" width="20.44140625" style="2" customWidth="1"/>
    <col min="4642" max="4642" width="14.44140625" style="2" customWidth="1"/>
    <col min="4643" max="4643" width="14.5546875" style="2" customWidth="1"/>
    <col min="4644" max="4644" width="7" style="2" customWidth="1"/>
    <col min="4645" max="4645" width="7.5546875" style="2" customWidth="1"/>
    <col min="4646" max="4647" width="7.88671875" style="2" customWidth="1"/>
    <col min="4648" max="4648" width="8.109375" style="2" customWidth="1"/>
    <col min="4649" max="4649" width="9" style="2" customWidth="1"/>
    <col min="4650" max="4650" width="7.109375" style="2" customWidth="1"/>
    <col min="4651" max="4651" width="8" style="2" customWidth="1"/>
    <col min="4652" max="4652" width="8.109375" style="2" customWidth="1"/>
    <col min="4653" max="4654" width="7.88671875" style="2" customWidth="1"/>
    <col min="4655" max="4655" width="9.88671875" style="2" customWidth="1"/>
    <col min="4656" max="4656" width="11.88671875" style="2" customWidth="1"/>
    <col min="4657" max="4663" width="0" style="2" hidden="1" customWidth="1"/>
    <col min="4664" max="4664" width="13.5546875" style="2" customWidth="1"/>
    <col min="4665" max="4665" width="10.6640625" style="2" customWidth="1"/>
    <col min="4666" max="4666" width="13.6640625" style="2" customWidth="1"/>
    <col min="4667" max="4667" width="11.88671875" style="2" customWidth="1"/>
    <col min="4668" max="4668" width="16.88671875" style="2" customWidth="1"/>
    <col min="4669" max="4669" width="11" style="2" customWidth="1"/>
    <col min="4670" max="4670" width="7.6640625" style="2" customWidth="1"/>
    <col min="4671" max="4671" width="16.33203125" style="2" customWidth="1"/>
    <col min="4672" max="4894" width="11.44140625" style="2"/>
    <col min="4895" max="4895" width="14.6640625" style="2" customWidth="1"/>
    <col min="4896" max="4896" width="38.5546875" style="2" customWidth="1"/>
    <col min="4897" max="4897" width="20.44140625" style="2" customWidth="1"/>
    <col min="4898" max="4898" width="14.44140625" style="2" customWidth="1"/>
    <col min="4899" max="4899" width="14.5546875" style="2" customWidth="1"/>
    <col min="4900" max="4900" width="7" style="2" customWidth="1"/>
    <col min="4901" max="4901" width="7.5546875" style="2" customWidth="1"/>
    <col min="4902" max="4903" width="7.88671875" style="2" customWidth="1"/>
    <col min="4904" max="4904" width="8.109375" style="2" customWidth="1"/>
    <col min="4905" max="4905" width="9" style="2" customWidth="1"/>
    <col min="4906" max="4906" width="7.109375" style="2" customWidth="1"/>
    <col min="4907" max="4907" width="8" style="2" customWidth="1"/>
    <col min="4908" max="4908" width="8.109375" style="2" customWidth="1"/>
    <col min="4909" max="4910" width="7.88671875" style="2" customWidth="1"/>
    <col min="4911" max="4911" width="9.88671875" style="2" customWidth="1"/>
    <col min="4912" max="4912" width="11.88671875" style="2" customWidth="1"/>
    <col min="4913" max="4919" width="0" style="2" hidden="1" customWidth="1"/>
    <col min="4920" max="4920" width="13.5546875" style="2" customWidth="1"/>
    <col min="4921" max="4921" width="10.6640625" style="2" customWidth="1"/>
    <col min="4922" max="4922" width="13.6640625" style="2" customWidth="1"/>
    <col min="4923" max="4923" width="11.88671875" style="2" customWidth="1"/>
    <col min="4924" max="4924" width="16.88671875" style="2" customWidth="1"/>
    <col min="4925" max="4925" width="11" style="2" customWidth="1"/>
    <col min="4926" max="4926" width="7.6640625" style="2" customWidth="1"/>
    <col min="4927" max="4927" width="16.33203125" style="2" customWidth="1"/>
    <col min="4928" max="5150" width="11.44140625" style="2"/>
    <col min="5151" max="5151" width="14.6640625" style="2" customWidth="1"/>
    <col min="5152" max="5152" width="38.5546875" style="2" customWidth="1"/>
    <col min="5153" max="5153" width="20.44140625" style="2" customWidth="1"/>
    <col min="5154" max="5154" width="14.44140625" style="2" customWidth="1"/>
    <col min="5155" max="5155" width="14.5546875" style="2" customWidth="1"/>
    <col min="5156" max="5156" width="7" style="2" customWidth="1"/>
    <col min="5157" max="5157" width="7.5546875" style="2" customWidth="1"/>
    <col min="5158" max="5159" width="7.88671875" style="2" customWidth="1"/>
    <col min="5160" max="5160" width="8.109375" style="2" customWidth="1"/>
    <col min="5161" max="5161" width="9" style="2" customWidth="1"/>
    <col min="5162" max="5162" width="7.109375" style="2" customWidth="1"/>
    <col min="5163" max="5163" width="8" style="2" customWidth="1"/>
    <col min="5164" max="5164" width="8.109375" style="2" customWidth="1"/>
    <col min="5165" max="5166" width="7.88671875" style="2" customWidth="1"/>
    <col min="5167" max="5167" width="9.88671875" style="2" customWidth="1"/>
    <col min="5168" max="5168" width="11.88671875" style="2" customWidth="1"/>
    <col min="5169" max="5175" width="0" style="2" hidden="1" customWidth="1"/>
    <col min="5176" max="5176" width="13.5546875" style="2" customWidth="1"/>
    <col min="5177" max="5177" width="10.6640625" style="2" customWidth="1"/>
    <col min="5178" max="5178" width="13.6640625" style="2" customWidth="1"/>
    <col min="5179" max="5179" width="11.88671875" style="2" customWidth="1"/>
    <col min="5180" max="5180" width="16.88671875" style="2" customWidth="1"/>
    <col min="5181" max="5181" width="11" style="2" customWidth="1"/>
    <col min="5182" max="5182" width="7.6640625" style="2" customWidth="1"/>
    <col min="5183" max="5183" width="16.33203125" style="2" customWidth="1"/>
    <col min="5184" max="5406" width="11.44140625" style="2"/>
    <col min="5407" max="5407" width="14.6640625" style="2" customWidth="1"/>
    <col min="5408" max="5408" width="38.5546875" style="2" customWidth="1"/>
    <col min="5409" max="5409" width="20.44140625" style="2" customWidth="1"/>
    <col min="5410" max="5410" width="14.44140625" style="2" customWidth="1"/>
    <col min="5411" max="5411" width="14.5546875" style="2" customWidth="1"/>
    <col min="5412" max="5412" width="7" style="2" customWidth="1"/>
    <col min="5413" max="5413" width="7.5546875" style="2" customWidth="1"/>
    <col min="5414" max="5415" width="7.88671875" style="2" customWidth="1"/>
    <col min="5416" max="5416" width="8.109375" style="2" customWidth="1"/>
    <col min="5417" max="5417" width="9" style="2" customWidth="1"/>
    <col min="5418" max="5418" width="7.109375" style="2" customWidth="1"/>
    <col min="5419" max="5419" width="8" style="2" customWidth="1"/>
    <col min="5420" max="5420" width="8.109375" style="2" customWidth="1"/>
    <col min="5421" max="5422" width="7.88671875" style="2" customWidth="1"/>
    <col min="5423" max="5423" width="9.88671875" style="2" customWidth="1"/>
    <col min="5424" max="5424" width="11.88671875" style="2" customWidth="1"/>
    <col min="5425" max="5431" width="0" style="2" hidden="1" customWidth="1"/>
    <col min="5432" max="5432" width="13.5546875" style="2" customWidth="1"/>
    <col min="5433" max="5433" width="10.6640625" style="2" customWidth="1"/>
    <col min="5434" max="5434" width="13.6640625" style="2" customWidth="1"/>
    <col min="5435" max="5435" width="11.88671875" style="2" customWidth="1"/>
    <col min="5436" max="5436" width="16.88671875" style="2" customWidth="1"/>
    <col min="5437" max="5437" width="11" style="2" customWidth="1"/>
    <col min="5438" max="5438" width="7.6640625" style="2" customWidth="1"/>
    <col min="5439" max="5439" width="16.33203125" style="2" customWidth="1"/>
    <col min="5440" max="5662" width="11.44140625" style="2"/>
    <col min="5663" max="5663" width="14.6640625" style="2" customWidth="1"/>
    <col min="5664" max="5664" width="38.5546875" style="2" customWidth="1"/>
    <col min="5665" max="5665" width="20.44140625" style="2" customWidth="1"/>
    <col min="5666" max="5666" width="14.44140625" style="2" customWidth="1"/>
    <col min="5667" max="5667" width="14.5546875" style="2" customWidth="1"/>
    <col min="5668" max="5668" width="7" style="2" customWidth="1"/>
    <col min="5669" max="5669" width="7.5546875" style="2" customWidth="1"/>
    <col min="5670" max="5671" width="7.88671875" style="2" customWidth="1"/>
    <col min="5672" max="5672" width="8.109375" style="2" customWidth="1"/>
    <col min="5673" max="5673" width="9" style="2" customWidth="1"/>
    <col min="5674" max="5674" width="7.109375" style="2" customWidth="1"/>
    <col min="5675" max="5675" width="8" style="2" customWidth="1"/>
    <col min="5676" max="5676" width="8.109375" style="2" customWidth="1"/>
    <col min="5677" max="5678" width="7.88671875" style="2" customWidth="1"/>
    <col min="5679" max="5679" width="9.88671875" style="2" customWidth="1"/>
    <col min="5680" max="5680" width="11.88671875" style="2" customWidth="1"/>
    <col min="5681" max="5687" width="0" style="2" hidden="1" customWidth="1"/>
    <col min="5688" max="5688" width="13.5546875" style="2" customWidth="1"/>
    <col min="5689" max="5689" width="10.6640625" style="2" customWidth="1"/>
    <col min="5690" max="5690" width="13.6640625" style="2" customWidth="1"/>
    <col min="5691" max="5691" width="11.88671875" style="2" customWidth="1"/>
    <col min="5692" max="5692" width="16.88671875" style="2" customWidth="1"/>
    <col min="5693" max="5693" width="11" style="2" customWidth="1"/>
    <col min="5694" max="5694" width="7.6640625" style="2" customWidth="1"/>
    <col min="5695" max="5695" width="16.33203125" style="2" customWidth="1"/>
    <col min="5696" max="5918" width="11.44140625" style="2"/>
    <col min="5919" max="5919" width="14.6640625" style="2" customWidth="1"/>
    <col min="5920" max="5920" width="38.5546875" style="2" customWidth="1"/>
    <col min="5921" max="5921" width="20.44140625" style="2" customWidth="1"/>
    <col min="5922" max="5922" width="14.44140625" style="2" customWidth="1"/>
    <col min="5923" max="5923" width="14.5546875" style="2" customWidth="1"/>
    <col min="5924" max="5924" width="7" style="2" customWidth="1"/>
    <col min="5925" max="5925" width="7.5546875" style="2" customWidth="1"/>
    <col min="5926" max="5927" width="7.88671875" style="2" customWidth="1"/>
    <col min="5928" max="5928" width="8.109375" style="2" customWidth="1"/>
    <col min="5929" max="5929" width="9" style="2" customWidth="1"/>
    <col min="5930" max="5930" width="7.109375" style="2" customWidth="1"/>
    <col min="5931" max="5931" width="8" style="2" customWidth="1"/>
    <col min="5932" max="5932" width="8.109375" style="2" customWidth="1"/>
    <col min="5933" max="5934" width="7.88671875" style="2" customWidth="1"/>
    <col min="5935" max="5935" width="9.88671875" style="2" customWidth="1"/>
    <col min="5936" max="5936" width="11.88671875" style="2" customWidth="1"/>
    <col min="5937" max="5943" width="0" style="2" hidden="1" customWidth="1"/>
    <col min="5944" max="5944" width="13.5546875" style="2" customWidth="1"/>
    <col min="5945" max="5945" width="10.6640625" style="2" customWidth="1"/>
    <col min="5946" max="5946" width="13.6640625" style="2" customWidth="1"/>
    <col min="5947" max="5947" width="11.88671875" style="2" customWidth="1"/>
    <col min="5948" max="5948" width="16.88671875" style="2" customWidth="1"/>
    <col min="5949" max="5949" width="11" style="2" customWidth="1"/>
    <col min="5950" max="5950" width="7.6640625" style="2" customWidth="1"/>
    <col min="5951" max="5951" width="16.33203125" style="2" customWidth="1"/>
    <col min="5952" max="6174" width="11.44140625" style="2"/>
    <col min="6175" max="6175" width="14.6640625" style="2" customWidth="1"/>
    <col min="6176" max="6176" width="38.5546875" style="2" customWidth="1"/>
    <col min="6177" max="6177" width="20.44140625" style="2" customWidth="1"/>
    <col min="6178" max="6178" width="14.44140625" style="2" customWidth="1"/>
    <col min="6179" max="6179" width="14.5546875" style="2" customWidth="1"/>
    <col min="6180" max="6180" width="7" style="2" customWidth="1"/>
    <col min="6181" max="6181" width="7.5546875" style="2" customWidth="1"/>
    <col min="6182" max="6183" width="7.88671875" style="2" customWidth="1"/>
    <col min="6184" max="6184" width="8.109375" style="2" customWidth="1"/>
    <col min="6185" max="6185" width="9" style="2" customWidth="1"/>
    <col min="6186" max="6186" width="7.109375" style="2" customWidth="1"/>
    <col min="6187" max="6187" width="8" style="2" customWidth="1"/>
    <col min="6188" max="6188" width="8.109375" style="2" customWidth="1"/>
    <col min="6189" max="6190" width="7.88671875" style="2" customWidth="1"/>
    <col min="6191" max="6191" width="9.88671875" style="2" customWidth="1"/>
    <col min="6192" max="6192" width="11.88671875" style="2" customWidth="1"/>
    <col min="6193" max="6199" width="0" style="2" hidden="1" customWidth="1"/>
    <col min="6200" max="6200" width="13.5546875" style="2" customWidth="1"/>
    <col min="6201" max="6201" width="10.6640625" style="2" customWidth="1"/>
    <col min="6202" max="6202" width="13.6640625" style="2" customWidth="1"/>
    <col min="6203" max="6203" width="11.88671875" style="2" customWidth="1"/>
    <col min="6204" max="6204" width="16.88671875" style="2" customWidth="1"/>
    <col min="6205" max="6205" width="11" style="2" customWidth="1"/>
    <col min="6206" max="6206" width="7.6640625" style="2" customWidth="1"/>
    <col min="6207" max="6207" width="16.33203125" style="2" customWidth="1"/>
    <col min="6208" max="6430" width="11.44140625" style="2"/>
    <col min="6431" max="6431" width="14.6640625" style="2" customWidth="1"/>
    <col min="6432" max="6432" width="38.5546875" style="2" customWidth="1"/>
    <col min="6433" max="6433" width="20.44140625" style="2" customWidth="1"/>
    <col min="6434" max="6434" width="14.44140625" style="2" customWidth="1"/>
    <col min="6435" max="6435" width="14.5546875" style="2" customWidth="1"/>
    <col min="6436" max="6436" width="7" style="2" customWidth="1"/>
    <col min="6437" max="6437" width="7.5546875" style="2" customWidth="1"/>
    <col min="6438" max="6439" width="7.88671875" style="2" customWidth="1"/>
    <col min="6440" max="6440" width="8.109375" style="2" customWidth="1"/>
    <col min="6441" max="6441" width="9" style="2" customWidth="1"/>
    <col min="6442" max="6442" width="7.109375" style="2" customWidth="1"/>
    <col min="6443" max="6443" width="8" style="2" customWidth="1"/>
    <col min="6444" max="6444" width="8.109375" style="2" customWidth="1"/>
    <col min="6445" max="6446" width="7.88671875" style="2" customWidth="1"/>
    <col min="6447" max="6447" width="9.88671875" style="2" customWidth="1"/>
    <col min="6448" max="6448" width="11.88671875" style="2" customWidth="1"/>
    <col min="6449" max="6455" width="0" style="2" hidden="1" customWidth="1"/>
    <col min="6456" max="6456" width="13.5546875" style="2" customWidth="1"/>
    <col min="6457" max="6457" width="10.6640625" style="2" customWidth="1"/>
    <col min="6458" max="6458" width="13.6640625" style="2" customWidth="1"/>
    <col min="6459" max="6459" width="11.88671875" style="2" customWidth="1"/>
    <col min="6460" max="6460" width="16.88671875" style="2" customWidth="1"/>
    <col min="6461" max="6461" width="11" style="2" customWidth="1"/>
    <col min="6462" max="6462" width="7.6640625" style="2" customWidth="1"/>
    <col min="6463" max="6463" width="16.33203125" style="2" customWidth="1"/>
    <col min="6464" max="6686" width="11.44140625" style="2"/>
    <col min="6687" max="6687" width="14.6640625" style="2" customWidth="1"/>
    <col min="6688" max="6688" width="38.5546875" style="2" customWidth="1"/>
    <col min="6689" max="6689" width="20.44140625" style="2" customWidth="1"/>
    <col min="6690" max="6690" width="14.44140625" style="2" customWidth="1"/>
    <col min="6691" max="6691" width="14.5546875" style="2" customWidth="1"/>
    <col min="6692" max="6692" width="7" style="2" customWidth="1"/>
    <col min="6693" max="6693" width="7.5546875" style="2" customWidth="1"/>
    <col min="6694" max="6695" width="7.88671875" style="2" customWidth="1"/>
    <col min="6696" max="6696" width="8.109375" style="2" customWidth="1"/>
    <col min="6697" max="6697" width="9" style="2" customWidth="1"/>
    <col min="6698" max="6698" width="7.109375" style="2" customWidth="1"/>
    <col min="6699" max="6699" width="8" style="2" customWidth="1"/>
    <col min="6700" max="6700" width="8.109375" style="2" customWidth="1"/>
    <col min="6701" max="6702" width="7.88671875" style="2" customWidth="1"/>
    <col min="6703" max="6703" width="9.88671875" style="2" customWidth="1"/>
    <col min="6704" max="6704" width="11.88671875" style="2" customWidth="1"/>
    <col min="6705" max="6711" width="0" style="2" hidden="1" customWidth="1"/>
    <col min="6712" max="6712" width="13.5546875" style="2" customWidth="1"/>
    <col min="6713" max="6713" width="10.6640625" style="2" customWidth="1"/>
    <col min="6714" max="6714" width="13.6640625" style="2" customWidth="1"/>
    <col min="6715" max="6715" width="11.88671875" style="2" customWidth="1"/>
    <col min="6716" max="6716" width="16.88671875" style="2" customWidth="1"/>
    <col min="6717" max="6717" width="11" style="2" customWidth="1"/>
    <col min="6718" max="6718" width="7.6640625" style="2" customWidth="1"/>
    <col min="6719" max="6719" width="16.33203125" style="2" customWidth="1"/>
    <col min="6720" max="6942" width="11.44140625" style="2"/>
    <col min="6943" max="6943" width="14.6640625" style="2" customWidth="1"/>
    <col min="6944" max="6944" width="38.5546875" style="2" customWidth="1"/>
    <col min="6945" max="6945" width="20.44140625" style="2" customWidth="1"/>
    <col min="6946" max="6946" width="14.44140625" style="2" customWidth="1"/>
    <col min="6947" max="6947" width="14.5546875" style="2" customWidth="1"/>
    <col min="6948" max="6948" width="7" style="2" customWidth="1"/>
    <col min="6949" max="6949" width="7.5546875" style="2" customWidth="1"/>
    <col min="6950" max="6951" width="7.88671875" style="2" customWidth="1"/>
    <col min="6952" max="6952" width="8.109375" style="2" customWidth="1"/>
    <col min="6953" max="6953" width="9" style="2" customWidth="1"/>
    <col min="6954" max="6954" width="7.109375" style="2" customWidth="1"/>
    <col min="6955" max="6955" width="8" style="2" customWidth="1"/>
    <col min="6956" max="6956" width="8.109375" style="2" customWidth="1"/>
    <col min="6957" max="6958" width="7.88671875" style="2" customWidth="1"/>
    <col min="6959" max="6959" width="9.88671875" style="2" customWidth="1"/>
    <col min="6960" max="6960" width="11.88671875" style="2" customWidth="1"/>
    <col min="6961" max="6967" width="0" style="2" hidden="1" customWidth="1"/>
    <col min="6968" max="6968" width="13.5546875" style="2" customWidth="1"/>
    <col min="6969" max="6969" width="10.6640625" style="2" customWidth="1"/>
    <col min="6970" max="6970" width="13.6640625" style="2" customWidth="1"/>
    <col min="6971" max="6971" width="11.88671875" style="2" customWidth="1"/>
    <col min="6972" max="6972" width="16.88671875" style="2" customWidth="1"/>
    <col min="6973" max="6973" width="11" style="2" customWidth="1"/>
    <col min="6974" max="6974" width="7.6640625" style="2" customWidth="1"/>
    <col min="6975" max="6975" width="16.33203125" style="2" customWidth="1"/>
    <col min="6976" max="7198" width="11.44140625" style="2"/>
    <col min="7199" max="7199" width="14.6640625" style="2" customWidth="1"/>
    <col min="7200" max="7200" width="38.5546875" style="2" customWidth="1"/>
    <col min="7201" max="7201" width="20.44140625" style="2" customWidth="1"/>
    <col min="7202" max="7202" width="14.44140625" style="2" customWidth="1"/>
    <col min="7203" max="7203" width="14.5546875" style="2" customWidth="1"/>
    <col min="7204" max="7204" width="7" style="2" customWidth="1"/>
    <col min="7205" max="7205" width="7.5546875" style="2" customWidth="1"/>
    <col min="7206" max="7207" width="7.88671875" style="2" customWidth="1"/>
    <col min="7208" max="7208" width="8.109375" style="2" customWidth="1"/>
    <col min="7209" max="7209" width="9" style="2" customWidth="1"/>
    <col min="7210" max="7210" width="7.109375" style="2" customWidth="1"/>
    <col min="7211" max="7211" width="8" style="2" customWidth="1"/>
    <col min="7212" max="7212" width="8.109375" style="2" customWidth="1"/>
    <col min="7213" max="7214" width="7.88671875" style="2" customWidth="1"/>
    <col min="7215" max="7215" width="9.88671875" style="2" customWidth="1"/>
    <col min="7216" max="7216" width="11.88671875" style="2" customWidth="1"/>
    <col min="7217" max="7223" width="0" style="2" hidden="1" customWidth="1"/>
    <col min="7224" max="7224" width="13.5546875" style="2" customWidth="1"/>
    <col min="7225" max="7225" width="10.6640625" style="2" customWidth="1"/>
    <col min="7226" max="7226" width="13.6640625" style="2" customWidth="1"/>
    <col min="7227" max="7227" width="11.88671875" style="2" customWidth="1"/>
    <col min="7228" max="7228" width="16.88671875" style="2" customWidth="1"/>
    <col min="7229" max="7229" width="11" style="2" customWidth="1"/>
    <col min="7230" max="7230" width="7.6640625" style="2" customWidth="1"/>
    <col min="7231" max="7231" width="16.33203125" style="2" customWidth="1"/>
    <col min="7232" max="7454" width="11.44140625" style="2"/>
    <col min="7455" max="7455" width="14.6640625" style="2" customWidth="1"/>
    <col min="7456" max="7456" width="38.5546875" style="2" customWidth="1"/>
    <col min="7457" max="7457" width="20.44140625" style="2" customWidth="1"/>
    <col min="7458" max="7458" width="14.44140625" style="2" customWidth="1"/>
    <col min="7459" max="7459" width="14.5546875" style="2" customWidth="1"/>
    <col min="7460" max="7460" width="7" style="2" customWidth="1"/>
    <col min="7461" max="7461" width="7.5546875" style="2" customWidth="1"/>
    <col min="7462" max="7463" width="7.88671875" style="2" customWidth="1"/>
    <col min="7464" max="7464" width="8.109375" style="2" customWidth="1"/>
    <col min="7465" max="7465" width="9" style="2" customWidth="1"/>
    <col min="7466" max="7466" width="7.109375" style="2" customWidth="1"/>
    <col min="7467" max="7467" width="8" style="2" customWidth="1"/>
    <col min="7468" max="7468" width="8.109375" style="2" customWidth="1"/>
    <col min="7469" max="7470" width="7.88671875" style="2" customWidth="1"/>
    <col min="7471" max="7471" width="9.88671875" style="2" customWidth="1"/>
    <col min="7472" max="7472" width="11.88671875" style="2" customWidth="1"/>
    <col min="7473" max="7479" width="0" style="2" hidden="1" customWidth="1"/>
    <col min="7480" max="7480" width="13.5546875" style="2" customWidth="1"/>
    <col min="7481" max="7481" width="10.6640625" style="2" customWidth="1"/>
    <col min="7482" max="7482" width="13.6640625" style="2" customWidth="1"/>
    <col min="7483" max="7483" width="11.88671875" style="2" customWidth="1"/>
    <col min="7484" max="7484" width="16.88671875" style="2" customWidth="1"/>
    <col min="7485" max="7485" width="11" style="2" customWidth="1"/>
    <col min="7486" max="7486" width="7.6640625" style="2" customWidth="1"/>
    <col min="7487" max="7487" width="16.33203125" style="2" customWidth="1"/>
    <col min="7488" max="7710" width="11.44140625" style="2"/>
    <col min="7711" max="7711" width="14.6640625" style="2" customWidth="1"/>
    <col min="7712" max="7712" width="38.5546875" style="2" customWidth="1"/>
    <col min="7713" max="7713" width="20.44140625" style="2" customWidth="1"/>
    <col min="7714" max="7714" width="14.44140625" style="2" customWidth="1"/>
    <col min="7715" max="7715" width="14.5546875" style="2" customWidth="1"/>
    <col min="7716" max="7716" width="7" style="2" customWidth="1"/>
    <col min="7717" max="7717" width="7.5546875" style="2" customWidth="1"/>
    <col min="7718" max="7719" width="7.88671875" style="2" customWidth="1"/>
    <col min="7720" max="7720" width="8.109375" style="2" customWidth="1"/>
    <col min="7721" max="7721" width="9" style="2" customWidth="1"/>
    <col min="7722" max="7722" width="7.109375" style="2" customWidth="1"/>
    <col min="7723" max="7723" width="8" style="2" customWidth="1"/>
    <col min="7724" max="7724" width="8.109375" style="2" customWidth="1"/>
    <col min="7725" max="7726" width="7.88671875" style="2" customWidth="1"/>
    <col min="7727" max="7727" width="9.88671875" style="2" customWidth="1"/>
    <col min="7728" max="7728" width="11.88671875" style="2" customWidth="1"/>
    <col min="7729" max="7735" width="0" style="2" hidden="1" customWidth="1"/>
    <col min="7736" max="7736" width="13.5546875" style="2" customWidth="1"/>
    <col min="7737" max="7737" width="10.6640625" style="2" customWidth="1"/>
    <col min="7738" max="7738" width="13.6640625" style="2" customWidth="1"/>
    <col min="7739" max="7739" width="11.88671875" style="2" customWidth="1"/>
    <col min="7740" max="7740" width="16.88671875" style="2" customWidth="1"/>
    <col min="7741" max="7741" width="11" style="2" customWidth="1"/>
    <col min="7742" max="7742" width="7.6640625" style="2" customWidth="1"/>
    <col min="7743" max="7743" width="16.33203125" style="2" customWidth="1"/>
    <col min="7744" max="7966" width="11.44140625" style="2"/>
    <col min="7967" max="7967" width="14.6640625" style="2" customWidth="1"/>
    <col min="7968" max="7968" width="38.5546875" style="2" customWidth="1"/>
    <col min="7969" max="7969" width="20.44140625" style="2" customWidth="1"/>
    <col min="7970" max="7970" width="14.44140625" style="2" customWidth="1"/>
    <col min="7971" max="7971" width="14.5546875" style="2" customWidth="1"/>
    <col min="7972" max="7972" width="7" style="2" customWidth="1"/>
    <col min="7973" max="7973" width="7.5546875" style="2" customWidth="1"/>
    <col min="7974" max="7975" width="7.88671875" style="2" customWidth="1"/>
    <col min="7976" max="7976" width="8.109375" style="2" customWidth="1"/>
    <col min="7977" max="7977" width="9" style="2" customWidth="1"/>
    <col min="7978" max="7978" width="7.109375" style="2" customWidth="1"/>
    <col min="7979" max="7979" width="8" style="2" customWidth="1"/>
    <col min="7980" max="7980" width="8.109375" style="2" customWidth="1"/>
    <col min="7981" max="7982" width="7.88671875" style="2" customWidth="1"/>
    <col min="7983" max="7983" width="9.88671875" style="2" customWidth="1"/>
    <col min="7984" max="7984" width="11.88671875" style="2" customWidth="1"/>
    <col min="7985" max="7991" width="0" style="2" hidden="1" customWidth="1"/>
    <col min="7992" max="7992" width="13.5546875" style="2" customWidth="1"/>
    <col min="7993" max="7993" width="10.6640625" style="2" customWidth="1"/>
    <col min="7994" max="7994" width="13.6640625" style="2" customWidth="1"/>
    <col min="7995" max="7995" width="11.88671875" style="2" customWidth="1"/>
    <col min="7996" max="7996" width="16.88671875" style="2" customWidth="1"/>
    <col min="7997" max="7997" width="11" style="2" customWidth="1"/>
    <col min="7998" max="7998" width="7.6640625" style="2" customWidth="1"/>
    <col min="7999" max="7999" width="16.33203125" style="2" customWidth="1"/>
    <col min="8000" max="8222" width="11.44140625" style="2"/>
    <col min="8223" max="8223" width="14.6640625" style="2" customWidth="1"/>
    <col min="8224" max="8224" width="38.5546875" style="2" customWidth="1"/>
    <col min="8225" max="8225" width="20.44140625" style="2" customWidth="1"/>
    <col min="8226" max="8226" width="14.44140625" style="2" customWidth="1"/>
    <col min="8227" max="8227" width="14.5546875" style="2" customWidth="1"/>
    <col min="8228" max="8228" width="7" style="2" customWidth="1"/>
    <col min="8229" max="8229" width="7.5546875" style="2" customWidth="1"/>
    <col min="8230" max="8231" width="7.88671875" style="2" customWidth="1"/>
    <col min="8232" max="8232" width="8.109375" style="2" customWidth="1"/>
    <col min="8233" max="8233" width="9" style="2" customWidth="1"/>
    <col min="8234" max="8234" width="7.109375" style="2" customWidth="1"/>
    <col min="8235" max="8235" width="8" style="2" customWidth="1"/>
    <col min="8236" max="8236" width="8.109375" style="2" customWidth="1"/>
    <col min="8237" max="8238" width="7.88671875" style="2" customWidth="1"/>
    <col min="8239" max="8239" width="9.88671875" style="2" customWidth="1"/>
    <col min="8240" max="8240" width="11.88671875" style="2" customWidth="1"/>
    <col min="8241" max="8247" width="0" style="2" hidden="1" customWidth="1"/>
    <col min="8248" max="8248" width="13.5546875" style="2" customWidth="1"/>
    <col min="8249" max="8249" width="10.6640625" style="2" customWidth="1"/>
    <col min="8250" max="8250" width="13.6640625" style="2" customWidth="1"/>
    <col min="8251" max="8251" width="11.88671875" style="2" customWidth="1"/>
    <col min="8252" max="8252" width="16.88671875" style="2" customWidth="1"/>
    <col min="8253" max="8253" width="11" style="2" customWidth="1"/>
    <col min="8254" max="8254" width="7.6640625" style="2" customWidth="1"/>
    <col min="8255" max="8255" width="16.33203125" style="2" customWidth="1"/>
    <col min="8256" max="8478" width="11.44140625" style="2"/>
    <col min="8479" max="8479" width="14.6640625" style="2" customWidth="1"/>
    <col min="8480" max="8480" width="38.5546875" style="2" customWidth="1"/>
    <col min="8481" max="8481" width="20.44140625" style="2" customWidth="1"/>
    <col min="8482" max="8482" width="14.44140625" style="2" customWidth="1"/>
    <col min="8483" max="8483" width="14.5546875" style="2" customWidth="1"/>
    <col min="8484" max="8484" width="7" style="2" customWidth="1"/>
    <col min="8485" max="8485" width="7.5546875" style="2" customWidth="1"/>
    <col min="8486" max="8487" width="7.88671875" style="2" customWidth="1"/>
    <col min="8488" max="8488" width="8.109375" style="2" customWidth="1"/>
    <col min="8489" max="8489" width="9" style="2" customWidth="1"/>
    <col min="8490" max="8490" width="7.109375" style="2" customWidth="1"/>
    <col min="8491" max="8491" width="8" style="2" customWidth="1"/>
    <col min="8492" max="8492" width="8.109375" style="2" customWidth="1"/>
    <col min="8493" max="8494" width="7.88671875" style="2" customWidth="1"/>
    <col min="8495" max="8495" width="9.88671875" style="2" customWidth="1"/>
    <col min="8496" max="8496" width="11.88671875" style="2" customWidth="1"/>
    <col min="8497" max="8503" width="0" style="2" hidden="1" customWidth="1"/>
    <col min="8504" max="8504" width="13.5546875" style="2" customWidth="1"/>
    <col min="8505" max="8505" width="10.6640625" style="2" customWidth="1"/>
    <col min="8506" max="8506" width="13.6640625" style="2" customWidth="1"/>
    <col min="8507" max="8507" width="11.88671875" style="2" customWidth="1"/>
    <col min="8508" max="8508" width="16.88671875" style="2" customWidth="1"/>
    <col min="8509" max="8509" width="11" style="2" customWidth="1"/>
    <col min="8510" max="8510" width="7.6640625" style="2" customWidth="1"/>
    <col min="8511" max="8511" width="16.33203125" style="2" customWidth="1"/>
    <col min="8512" max="8734" width="11.44140625" style="2"/>
    <col min="8735" max="8735" width="14.6640625" style="2" customWidth="1"/>
    <col min="8736" max="8736" width="38.5546875" style="2" customWidth="1"/>
    <col min="8737" max="8737" width="20.44140625" style="2" customWidth="1"/>
    <col min="8738" max="8738" width="14.44140625" style="2" customWidth="1"/>
    <col min="8739" max="8739" width="14.5546875" style="2" customWidth="1"/>
    <col min="8740" max="8740" width="7" style="2" customWidth="1"/>
    <col min="8741" max="8741" width="7.5546875" style="2" customWidth="1"/>
    <col min="8742" max="8743" width="7.88671875" style="2" customWidth="1"/>
    <col min="8744" max="8744" width="8.109375" style="2" customWidth="1"/>
    <col min="8745" max="8745" width="9" style="2" customWidth="1"/>
    <col min="8746" max="8746" width="7.109375" style="2" customWidth="1"/>
    <col min="8747" max="8747" width="8" style="2" customWidth="1"/>
    <col min="8748" max="8748" width="8.109375" style="2" customWidth="1"/>
    <col min="8749" max="8750" width="7.88671875" style="2" customWidth="1"/>
    <col min="8751" max="8751" width="9.88671875" style="2" customWidth="1"/>
    <col min="8752" max="8752" width="11.88671875" style="2" customWidth="1"/>
    <col min="8753" max="8759" width="0" style="2" hidden="1" customWidth="1"/>
    <col min="8760" max="8760" width="13.5546875" style="2" customWidth="1"/>
    <col min="8761" max="8761" width="10.6640625" style="2" customWidth="1"/>
    <col min="8762" max="8762" width="13.6640625" style="2" customWidth="1"/>
    <col min="8763" max="8763" width="11.88671875" style="2" customWidth="1"/>
    <col min="8764" max="8764" width="16.88671875" style="2" customWidth="1"/>
    <col min="8765" max="8765" width="11" style="2" customWidth="1"/>
    <col min="8766" max="8766" width="7.6640625" style="2" customWidth="1"/>
    <col min="8767" max="8767" width="16.33203125" style="2" customWidth="1"/>
    <col min="8768" max="8990" width="11.44140625" style="2"/>
    <col min="8991" max="8991" width="14.6640625" style="2" customWidth="1"/>
    <col min="8992" max="8992" width="38.5546875" style="2" customWidth="1"/>
    <col min="8993" max="8993" width="20.44140625" style="2" customWidth="1"/>
    <col min="8994" max="8994" width="14.44140625" style="2" customWidth="1"/>
    <col min="8995" max="8995" width="14.5546875" style="2" customWidth="1"/>
    <col min="8996" max="8996" width="7" style="2" customWidth="1"/>
    <col min="8997" max="8997" width="7.5546875" style="2" customWidth="1"/>
    <col min="8998" max="8999" width="7.88671875" style="2" customWidth="1"/>
    <col min="9000" max="9000" width="8.109375" style="2" customWidth="1"/>
    <col min="9001" max="9001" width="9" style="2" customWidth="1"/>
    <col min="9002" max="9002" width="7.109375" style="2" customWidth="1"/>
    <col min="9003" max="9003" width="8" style="2" customWidth="1"/>
    <col min="9004" max="9004" width="8.109375" style="2" customWidth="1"/>
    <col min="9005" max="9006" width="7.88671875" style="2" customWidth="1"/>
    <col min="9007" max="9007" width="9.88671875" style="2" customWidth="1"/>
    <col min="9008" max="9008" width="11.88671875" style="2" customWidth="1"/>
    <col min="9009" max="9015" width="0" style="2" hidden="1" customWidth="1"/>
    <col min="9016" max="9016" width="13.5546875" style="2" customWidth="1"/>
    <col min="9017" max="9017" width="10.6640625" style="2" customWidth="1"/>
    <col min="9018" max="9018" width="13.6640625" style="2" customWidth="1"/>
    <col min="9019" max="9019" width="11.88671875" style="2" customWidth="1"/>
    <col min="9020" max="9020" width="16.88671875" style="2" customWidth="1"/>
    <col min="9021" max="9021" width="11" style="2" customWidth="1"/>
    <col min="9022" max="9022" width="7.6640625" style="2" customWidth="1"/>
    <col min="9023" max="9023" width="16.33203125" style="2" customWidth="1"/>
    <col min="9024" max="9246" width="11.44140625" style="2"/>
    <col min="9247" max="9247" width="14.6640625" style="2" customWidth="1"/>
    <col min="9248" max="9248" width="38.5546875" style="2" customWidth="1"/>
    <col min="9249" max="9249" width="20.44140625" style="2" customWidth="1"/>
    <col min="9250" max="9250" width="14.44140625" style="2" customWidth="1"/>
    <col min="9251" max="9251" width="14.5546875" style="2" customWidth="1"/>
    <col min="9252" max="9252" width="7" style="2" customWidth="1"/>
    <col min="9253" max="9253" width="7.5546875" style="2" customWidth="1"/>
    <col min="9254" max="9255" width="7.88671875" style="2" customWidth="1"/>
    <col min="9256" max="9256" width="8.109375" style="2" customWidth="1"/>
    <col min="9257" max="9257" width="9" style="2" customWidth="1"/>
    <col min="9258" max="9258" width="7.109375" style="2" customWidth="1"/>
    <col min="9259" max="9259" width="8" style="2" customWidth="1"/>
    <col min="9260" max="9260" width="8.109375" style="2" customWidth="1"/>
    <col min="9261" max="9262" width="7.88671875" style="2" customWidth="1"/>
    <col min="9263" max="9263" width="9.88671875" style="2" customWidth="1"/>
    <col min="9264" max="9264" width="11.88671875" style="2" customWidth="1"/>
    <col min="9265" max="9271" width="0" style="2" hidden="1" customWidth="1"/>
    <col min="9272" max="9272" width="13.5546875" style="2" customWidth="1"/>
    <col min="9273" max="9273" width="10.6640625" style="2" customWidth="1"/>
    <col min="9274" max="9274" width="13.6640625" style="2" customWidth="1"/>
    <col min="9275" max="9275" width="11.88671875" style="2" customWidth="1"/>
    <col min="9276" max="9276" width="16.88671875" style="2" customWidth="1"/>
    <col min="9277" max="9277" width="11" style="2" customWidth="1"/>
    <col min="9278" max="9278" width="7.6640625" style="2" customWidth="1"/>
    <col min="9279" max="9279" width="16.33203125" style="2" customWidth="1"/>
    <col min="9280" max="9502" width="11.44140625" style="2"/>
    <col min="9503" max="9503" width="14.6640625" style="2" customWidth="1"/>
    <col min="9504" max="9504" width="38.5546875" style="2" customWidth="1"/>
    <col min="9505" max="9505" width="20.44140625" style="2" customWidth="1"/>
    <col min="9506" max="9506" width="14.44140625" style="2" customWidth="1"/>
    <col min="9507" max="9507" width="14.5546875" style="2" customWidth="1"/>
    <col min="9508" max="9508" width="7" style="2" customWidth="1"/>
    <col min="9509" max="9509" width="7.5546875" style="2" customWidth="1"/>
    <col min="9510" max="9511" width="7.88671875" style="2" customWidth="1"/>
    <col min="9512" max="9512" width="8.109375" style="2" customWidth="1"/>
    <col min="9513" max="9513" width="9" style="2" customWidth="1"/>
    <col min="9514" max="9514" width="7.109375" style="2" customWidth="1"/>
    <col min="9515" max="9515" width="8" style="2" customWidth="1"/>
    <col min="9516" max="9516" width="8.109375" style="2" customWidth="1"/>
    <col min="9517" max="9518" width="7.88671875" style="2" customWidth="1"/>
    <col min="9519" max="9519" width="9.88671875" style="2" customWidth="1"/>
    <col min="9520" max="9520" width="11.88671875" style="2" customWidth="1"/>
    <col min="9521" max="9527" width="0" style="2" hidden="1" customWidth="1"/>
    <col min="9528" max="9528" width="13.5546875" style="2" customWidth="1"/>
    <col min="9529" max="9529" width="10.6640625" style="2" customWidth="1"/>
    <col min="9530" max="9530" width="13.6640625" style="2" customWidth="1"/>
    <col min="9531" max="9531" width="11.88671875" style="2" customWidth="1"/>
    <col min="9532" max="9532" width="16.88671875" style="2" customWidth="1"/>
    <col min="9533" max="9533" width="11" style="2" customWidth="1"/>
    <col min="9534" max="9534" width="7.6640625" style="2" customWidth="1"/>
    <col min="9535" max="9535" width="16.33203125" style="2" customWidth="1"/>
    <col min="9536" max="9758" width="11.44140625" style="2"/>
    <col min="9759" max="9759" width="14.6640625" style="2" customWidth="1"/>
    <col min="9760" max="9760" width="38.5546875" style="2" customWidth="1"/>
    <col min="9761" max="9761" width="20.44140625" style="2" customWidth="1"/>
    <col min="9762" max="9762" width="14.44140625" style="2" customWidth="1"/>
    <col min="9763" max="9763" width="14.5546875" style="2" customWidth="1"/>
    <col min="9764" max="9764" width="7" style="2" customWidth="1"/>
    <col min="9765" max="9765" width="7.5546875" style="2" customWidth="1"/>
    <col min="9766" max="9767" width="7.88671875" style="2" customWidth="1"/>
    <col min="9768" max="9768" width="8.109375" style="2" customWidth="1"/>
    <col min="9769" max="9769" width="9" style="2" customWidth="1"/>
    <col min="9770" max="9770" width="7.109375" style="2" customWidth="1"/>
    <col min="9771" max="9771" width="8" style="2" customWidth="1"/>
    <col min="9772" max="9772" width="8.109375" style="2" customWidth="1"/>
    <col min="9773" max="9774" width="7.88671875" style="2" customWidth="1"/>
    <col min="9775" max="9775" width="9.88671875" style="2" customWidth="1"/>
    <col min="9776" max="9776" width="11.88671875" style="2" customWidth="1"/>
    <col min="9777" max="9783" width="0" style="2" hidden="1" customWidth="1"/>
    <col min="9784" max="9784" width="13.5546875" style="2" customWidth="1"/>
    <col min="9785" max="9785" width="10.6640625" style="2" customWidth="1"/>
    <col min="9786" max="9786" width="13.6640625" style="2" customWidth="1"/>
    <col min="9787" max="9787" width="11.88671875" style="2" customWidth="1"/>
    <col min="9788" max="9788" width="16.88671875" style="2" customWidth="1"/>
    <col min="9789" max="9789" width="11" style="2" customWidth="1"/>
    <col min="9790" max="9790" width="7.6640625" style="2" customWidth="1"/>
    <col min="9791" max="9791" width="16.33203125" style="2" customWidth="1"/>
    <col min="9792" max="10014" width="11.44140625" style="2"/>
    <col min="10015" max="10015" width="14.6640625" style="2" customWidth="1"/>
    <col min="10016" max="10016" width="38.5546875" style="2" customWidth="1"/>
    <col min="10017" max="10017" width="20.44140625" style="2" customWidth="1"/>
    <col min="10018" max="10018" width="14.44140625" style="2" customWidth="1"/>
    <col min="10019" max="10019" width="14.5546875" style="2" customWidth="1"/>
    <col min="10020" max="10020" width="7" style="2" customWidth="1"/>
    <col min="10021" max="10021" width="7.5546875" style="2" customWidth="1"/>
    <col min="10022" max="10023" width="7.88671875" style="2" customWidth="1"/>
    <col min="10024" max="10024" width="8.109375" style="2" customWidth="1"/>
    <col min="10025" max="10025" width="9" style="2" customWidth="1"/>
    <col min="10026" max="10026" width="7.109375" style="2" customWidth="1"/>
    <col min="10027" max="10027" width="8" style="2" customWidth="1"/>
    <col min="10028" max="10028" width="8.109375" style="2" customWidth="1"/>
    <col min="10029" max="10030" width="7.88671875" style="2" customWidth="1"/>
    <col min="10031" max="10031" width="9.88671875" style="2" customWidth="1"/>
    <col min="10032" max="10032" width="11.88671875" style="2" customWidth="1"/>
    <col min="10033" max="10039" width="0" style="2" hidden="1" customWidth="1"/>
    <col min="10040" max="10040" width="13.5546875" style="2" customWidth="1"/>
    <col min="10041" max="10041" width="10.6640625" style="2" customWidth="1"/>
    <col min="10042" max="10042" width="13.6640625" style="2" customWidth="1"/>
    <col min="10043" max="10043" width="11.88671875" style="2" customWidth="1"/>
    <col min="10044" max="10044" width="16.88671875" style="2" customWidth="1"/>
    <col min="10045" max="10045" width="11" style="2" customWidth="1"/>
    <col min="10046" max="10046" width="7.6640625" style="2" customWidth="1"/>
    <col min="10047" max="10047" width="16.33203125" style="2" customWidth="1"/>
    <col min="10048" max="10270" width="11.44140625" style="2"/>
    <col min="10271" max="10271" width="14.6640625" style="2" customWidth="1"/>
    <col min="10272" max="10272" width="38.5546875" style="2" customWidth="1"/>
    <col min="10273" max="10273" width="20.44140625" style="2" customWidth="1"/>
    <col min="10274" max="10274" width="14.44140625" style="2" customWidth="1"/>
    <col min="10275" max="10275" width="14.5546875" style="2" customWidth="1"/>
    <col min="10276" max="10276" width="7" style="2" customWidth="1"/>
    <col min="10277" max="10277" width="7.5546875" style="2" customWidth="1"/>
    <col min="10278" max="10279" width="7.88671875" style="2" customWidth="1"/>
    <col min="10280" max="10280" width="8.109375" style="2" customWidth="1"/>
    <col min="10281" max="10281" width="9" style="2" customWidth="1"/>
    <col min="10282" max="10282" width="7.109375" style="2" customWidth="1"/>
    <col min="10283" max="10283" width="8" style="2" customWidth="1"/>
    <col min="10284" max="10284" width="8.109375" style="2" customWidth="1"/>
    <col min="10285" max="10286" width="7.88671875" style="2" customWidth="1"/>
    <col min="10287" max="10287" width="9.88671875" style="2" customWidth="1"/>
    <col min="10288" max="10288" width="11.88671875" style="2" customWidth="1"/>
    <col min="10289" max="10295" width="0" style="2" hidden="1" customWidth="1"/>
    <col min="10296" max="10296" width="13.5546875" style="2" customWidth="1"/>
    <col min="10297" max="10297" width="10.6640625" style="2" customWidth="1"/>
    <col min="10298" max="10298" width="13.6640625" style="2" customWidth="1"/>
    <col min="10299" max="10299" width="11.88671875" style="2" customWidth="1"/>
    <col min="10300" max="10300" width="16.88671875" style="2" customWidth="1"/>
    <col min="10301" max="10301" width="11" style="2" customWidth="1"/>
    <col min="10302" max="10302" width="7.6640625" style="2" customWidth="1"/>
    <col min="10303" max="10303" width="16.33203125" style="2" customWidth="1"/>
    <col min="10304" max="10526" width="11.44140625" style="2"/>
    <col min="10527" max="10527" width="14.6640625" style="2" customWidth="1"/>
    <col min="10528" max="10528" width="38.5546875" style="2" customWidth="1"/>
    <col min="10529" max="10529" width="20.44140625" style="2" customWidth="1"/>
    <col min="10530" max="10530" width="14.44140625" style="2" customWidth="1"/>
    <col min="10531" max="10531" width="14.5546875" style="2" customWidth="1"/>
    <col min="10532" max="10532" width="7" style="2" customWidth="1"/>
    <col min="10533" max="10533" width="7.5546875" style="2" customWidth="1"/>
    <col min="10534" max="10535" width="7.88671875" style="2" customWidth="1"/>
    <col min="10536" max="10536" width="8.109375" style="2" customWidth="1"/>
    <col min="10537" max="10537" width="9" style="2" customWidth="1"/>
    <col min="10538" max="10538" width="7.109375" style="2" customWidth="1"/>
    <col min="10539" max="10539" width="8" style="2" customWidth="1"/>
    <col min="10540" max="10540" width="8.109375" style="2" customWidth="1"/>
    <col min="10541" max="10542" width="7.88671875" style="2" customWidth="1"/>
    <col min="10543" max="10543" width="9.88671875" style="2" customWidth="1"/>
    <col min="10544" max="10544" width="11.88671875" style="2" customWidth="1"/>
    <col min="10545" max="10551" width="0" style="2" hidden="1" customWidth="1"/>
    <col min="10552" max="10552" width="13.5546875" style="2" customWidth="1"/>
    <col min="10553" max="10553" width="10.6640625" style="2" customWidth="1"/>
    <col min="10554" max="10554" width="13.6640625" style="2" customWidth="1"/>
    <col min="10555" max="10555" width="11.88671875" style="2" customWidth="1"/>
    <col min="10556" max="10556" width="16.88671875" style="2" customWidth="1"/>
    <col min="10557" max="10557" width="11" style="2" customWidth="1"/>
    <col min="10558" max="10558" width="7.6640625" style="2" customWidth="1"/>
    <col min="10559" max="10559" width="16.33203125" style="2" customWidth="1"/>
    <col min="10560" max="10782" width="11.44140625" style="2"/>
    <col min="10783" max="10783" width="14.6640625" style="2" customWidth="1"/>
    <col min="10784" max="10784" width="38.5546875" style="2" customWidth="1"/>
    <col min="10785" max="10785" width="20.44140625" style="2" customWidth="1"/>
    <col min="10786" max="10786" width="14.44140625" style="2" customWidth="1"/>
    <col min="10787" max="10787" width="14.5546875" style="2" customWidth="1"/>
    <col min="10788" max="10788" width="7" style="2" customWidth="1"/>
    <col min="10789" max="10789" width="7.5546875" style="2" customWidth="1"/>
    <col min="10790" max="10791" width="7.88671875" style="2" customWidth="1"/>
    <col min="10792" max="10792" width="8.109375" style="2" customWidth="1"/>
    <col min="10793" max="10793" width="9" style="2" customWidth="1"/>
    <col min="10794" max="10794" width="7.109375" style="2" customWidth="1"/>
    <col min="10795" max="10795" width="8" style="2" customWidth="1"/>
    <col min="10796" max="10796" width="8.109375" style="2" customWidth="1"/>
    <col min="10797" max="10798" width="7.88671875" style="2" customWidth="1"/>
    <col min="10799" max="10799" width="9.88671875" style="2" customWidth="1"/>
    <col min="10800" max="10800" width="11.88671875" style="2" customWidth="1"/>
    <col min="10801" max="10807" width="0" style="2" hidden="1" customWidth="1"/>
    <col min="10808" max="10808" width="13.5546875" style="2" customWidth="1"/>
    <col min="10809" max="10809" width="10.6640625" style="2" customWidth="1"/>
    <col min="10810" max="10810" width="13.6640625" style="2" customWidth="1"/>
    <col min="10811" max="10811" width="11.88671875" style="2" customWidth="1"/>
    <col min="10812" max="10812" width="16.88671875" style="2" customWidth="1"/>
    <col min="10813" max="10813" width="11" style="2" customWidth="1"/>
    <col min="10814" max="10814" width="7.6640625" style="2" customWidth="1"/>
    <col min="10815" max="10815" width="16.33203125" style="2" customWidth="1"/>
    <col min="10816" max="11038" width="11.44140625" style="2"/>
    <col min="11039" max="11039" width="14.6640625" style="2" customWidth="1"/>
    <col min="11040" max="11040" width="38.5546875" style="2" customWidth="1"/>
    <col min="11041" max="11041" width="20.44140625" style="2" customWidth="1"/>
    <col min="11042" max="11042" width="14.44140625" style="2" customWidth="1"/>
    <col min="11043" max="11043" width="14.5546875" style="2" customWidth="1"/>
    <col min="11044" max="11044" width="7" style="2" customWidth="1"/>
    <col min="11045" max="11045" width="7.5546875" style="2" customWidth="1"/>
    <col min="11046" max="11047" width="7.88671875" style="2" customWidth="1"/>
    <col min="11048" max="11048" width="8.109375" style="2" customWidth="1"/>
    <col min="11049" max="11049" width="9" style="2" customWidth="1"/>
    <col min="11050" max="11050" width="7.109375" style="2" customWidth="1"/>
    <col min="11051" max="11051" width="8" style="2" customWidth="1"/>
    <col min="11052" max="11052" width="8.109375" style="2" customWidth="1"/>
    <col min="11053" max="11054" width="7.88671875" style="2" customWidth="1"/>
    <col min="11055" max="11055" width="9.88671875" style="2" customWidth="1"/>
    <col min="11056" max="11056" width="11.88671875" style="2" customWidth="1"/>
    <col min="11057" max="11063" width="0" style="2" hidden="1" customWidth="1"/>
    <col min="11064" max="11064" width="13.5546875" style="2" customWidth="1"/>
    <col min="11065" max="11065" width="10.6640625" style="2" customWidth="1"/>
    <col min="11066" max="11066" width="13.6640625" style="2" customWidth="1"/>
    <col min="11067" max="11067" width="11.88671875" style="2" customWidth="1"/>
    <col min="11068" max="11068" width="16.88671875" style="2" customWidth="1"/>
    <col min="11069" max="11069" width="11" style="2" customWidth="1"/>
    <col min="11070" max="11070" width="7.6640625" style="2" customWidth="1"/>
    <col min="11071" max="11071" width="16.33203125" style="2" customWidth="1"/>
    <col min="11072" max="11294" width="11.44140625" style="2"/>
    <col min="11295" max="11295" width="14.6640625" style="2" customWidth="1"/>
    <col min="11296" max="11296" width="38.5546875" style="2" customWidth="1"/>
    <col min="11297" max="11297" width="20.44140625" style="2" customWidth="1"/>
    <col min="11298" max="11298" width="14.44140625" style="2" customWidth="1"/>
    <col min="11299" max="11299" width="14.5546875" style="2" customWidth="1"/>
    <col min="11300" max="11300" width="7" style="2" customWidth="1"/>
    <col min="11301" max="11301" width="7.5546875" style="2" customWidth="1"/>
    <col min="11302" max="11303" width="7.88671875" style="2" customWidth="1"/>
    <col min="11304" max="11304" width="8.109375" style="2" customWidth="1"/>
    <col min="11305" max="11305" width="9" style="2" customWidth="1"/>
    <col min="11306" max="11306" width="7.109375" style="2" customWidth="1"/>
    <col min="11307" max="11307" width="8" style="2" customWidth="1"/>
    <col min="11308" max="11308" width="8.109375" style="2" customWidth="1"/>
    <col min="11309" max="11310" width="7.88671875" style="2" customWidth="1"/>
    <col min="11311" max="11311" width="9.88671875" style="2" customWidth="1"/>
    <col min="11312" max="11312" width="11.88671875" style="2" customWidth="1"/>
    <col min="11313" max="11319" width="0" style="2" hidden="1" customWidth="1"/>
    <col min="11320" max="11320" width="13.5546875" style="2" customWidth="1"/>
    <col min="11321" max="11321" width="10.6640625" style="2" customWidth="1"/>
    <col min="11322" max="11322" width="13.6640625" style="2" customWidth="1"/>
    <col min="11323" max="11323" width="11.88671875" style="2" customWidth="1"/>
    <col min="11324" max="11324" width="16.88671875" style="2" customWidth="1"/>
    <col min="11325" max="11325" width="11" style="2" customWidth="1"/>
    <col min="11326" max="11326" width="7.6640625" style="2" customWidth="1"/>
    <col min="11327" max="11327" width="16.33203125" style="2" customWidth="1"/>
    <col min="11328" max="11550" width="11.44140625" style="2"/>
    <col min="11551" max="11551" width="14.6640625" style="2" customWidth="1"/>
    <col min="11552" max="11552" width="38.5546875" style="2" customWidth="1"/>
    <col min="11553" max="11553" width="20.44140625" style="2" customWidth="1"/>
    <col min="11554" max="11554" width="14.44140625" style="2" customWidth="1"/>
    <col min="11555" max="11555" width="14.5546875" style="2" customWidth="1"/>
    <col min="11556" max="11556" width="7" style="2" customWidth="1"/>
    <col min="11557" max="11557" width="7.5546875" style="2" customWidth="1"/>
    <col min="11558" max="11559" width="7.88671875" style="2" customWidth="1"/>
    <col min="11560" max="11560" width="8.109375" style="2" customWidth="1"/>
    <col min="11561" max="11561" width="9" style="2" customWidth="1"/>
    <col min="11562" max="11562" width="7.109375" style="2" customWidth="1"/>
    <col min="11563" max="11563" width="8" style="2" customWidth="1"/>
    <col min="11564" max="11564" width="8.109375" style="2" customWidth="1"/>
    <col min="11565" max="11566" width="7.88671875" style="2" customWidth="1"/>
    <col min="11567" max="11567" width="9.88671875" style="2" customWidth="1"/>
    <col min="11568" max="11568" width="11.88671875" style="2" customWidth="1"/>
    <col min="11569" max="11575" width="0" style="2" hidden="1" customWidth="1"/>
    <col min="11576" max="11576" width="13.5546875" style="2" customWidth="1"/>
    <col min="11577" max="11577" width="10.6640625" style="2" customWidth="1"/>
    <col min="11578" max="11578" width="13.6640625" style="2" customWidth="1"/>
    <col min="11579" max="11579" width="11.88671875" style="2" customWidth="1"/>
    <col min="11580" max="11580" width="16.88671875" style="2" customWidth="1"/>
    <col min="11581" max="11581" width="11" style="2" customWidth="1"/>
    <col min="11582" max="11582" width="7.6640625" style="2" customWidth="1"/>
    <col min="11583" max="11583" width="16.33203125" style="2" customWidth="1"/>
    <col min="11584" max="11806" width="11.44140625" style="2"/>
    <col min="11807" max="11807" width="14.6640625" style="2" customWidth="1"/>
    <col min="11808" max="11808" width="38.5546875" style="2" customWidth="1"/>
    <col min="11809" max="11809" width="20.44140625" style="2" customWidth="1"/>
    <col min="11810" max="11810" width="14.44140625" style="2" customWidth="1"/>
    <col min="11811" max="11811" width="14.5546875" style="2" customWidth="1"/>
    <col min="11812" max="11812" width="7" style="2" customWidth="1"/>
    <col min="11813" max="11813" width="7.5546875" style="2" customWidth="1"/>
    <col min="11814" max="11815" width="7.88671875" style="2" customWidth="1"/>
    <col min="11816" max="11816" width="8.109375" style="2" customWidth="1"/>
    <col min="11817" max="11817" width="9" style="2" customWidth="1"/>
    <col min="11818" max="11818" width="7.109375" style="2" customWidth="1"/>
    <col min="11819" max="11819" width="8" style="2" customWidth="1"/>
    <col min="11820" max="11820" width="8.109375" style="2" customWidth="1"/>
    <col min="11821" max="11822" width="7.88671875" style="2" customWidth="1"/>
    <col min="11823" max="11823" width="9.88671875" style="2" customWidth="1"/>
    <col min="11824" max="11824" width="11.88671875" style="2" customWidth="1"/>
    <col min="11825" max="11831" width="0" style="2" hidden="1" customWidth="1"/>
    <col min="11832" max="11832" width="13.5546875" style="2" customWidth="1"/>
    <col min="11833" max="11833" width="10.6640625" style="2" customWidth="1"/>
    <col min="11834" max="11834" width="13.6640625" style="2" customWidth="1"/>
    <col min="11835" max="11835" width="11.88671875" style="2" customWidth="1"/>
    <col min="11836" max="11836" width="16.88671875" style="2" customWidth="1"/>
    <col min="11837" max="11837" width="11" style="2" customWidth="1"/>
    <col min="11838" max="11838" width="7.6640625" style="2" customWidth="1"/>
    <col min="11839" max="11839" width="16.33203125" style="2" customWidth="1"/>
    <col min="11840" max="12062" width="11.44140625" style="2"/>
    <col min="12063" max="12063" width="14.6640625" style="2" customWidth="1"/>
    <col min="12064" max="12064" width="38.5546875" style="2" customWidth="1"/>
    <col min="12065" max="12065" width="20.44140625" style="2" customWidth="1"/>
    <col min="12066" max="12066" width="14.44140625" style="2" customWidth="1"/>
    <col min="12067" max="12067" width="14.5546875" style="2" customWidth="1"/>
    <col min="12068" max="12068" width="7" style="2" customWidth="1"/>
    <col min="12069" max="12069" width="7.5546875" style="2" customWidth="1"/>
    <col min="12070" max="12071" width="7.88671875" style="2" customWidth="1"/>
    <col min="12072" max="12072" width="8.109375" style="2" customWidth="1"/>
    <col min="12073" max="12073" width="9" style="2" customWidth="1"/>
    <col min="12074" max="12074" width="7.109375" style="2" customWidth="1"/>
    <col min="12075" max="12075" width="8" style="2" customWidth="1"/>
    <col min="12076" max="12076" width="8.109375" style="2" customWidth="1"/>
    <col min="12077" max="12078" width="7.88671875" style="2" customWidth="1"/>
    <col min="12079" max="12079" width="9.88671875" style="2" customWidth="1"/>
    <col min="12080" max="12080" width="11.88671875" style="2" customWidth="1"/>
    <col min="12081" max="12087" width="0" style="2" hidden="1" customWidth="1"/>
    <col min="12088" max="12088" width="13.5546875" style="2" customWidth="1"/>
    <col min="12089" max="12089" width="10.6640625" style="2" customWidth="1"/>
    <col min="12090" max="12090" width="13.6640625" style="2" customWidth="1"/>
    <col min="12091" max="12091" width="11.88671875" style="2" customWidth="1"/>
    <col min="12092" max="12092" width="16.88671875" style="2" customWidth="1"/>
    <col min="12093" max="12093" width="11" style="2" customWidth="1"/>
    <col min="12094" max="12094" width="7.6640625" style="2" customWidth="1"/>
    <col min="12095" max="12095" width="16.33203125" style="2" customWidth="1"/>
    <col min="12096" max="12318" width="11.44140625" style="2"/>
    <col min="12319" max="12319" width="14.6640625" style="2" customWidth="1"/>
    <col min="12320" max="12320" width="38.5546875" style="2" customWidth="1"/>
    <col min="12321" max="12321" width="20.44140625" style="2" customWidth="1"/>
    <col min="12322" max="12322" width="14.44140625" style="2" customWidth="1"/>
    <col min="12323" max="12323" width="14.5546875" style="2" customWidth="1"/>
    <col min="12324" max="12324" width="7" style="2" customWidth="1"/>
    <col min="12325" max="12325" width="7.5546875" style="2" customWidth="1"/>
    <col min="12326" max="12327" width="7.88671875" style="2" customWidth="1"/>
    <col min="12328" max="12328" width="8.109375" style="2" customWidth="1"/>
    <col min="12329" max="12329" width="9" style="2" customWidth="1"/>
    <col min="12330" max="12330" width="7.109375" style="2" customWidth="1"/>
    <col min="12331" max="12331" width="8" style="2" customWidth="1"/>
    <col min="12332" max="12332" width="8.109375" style="2" customWidth="1"/>
    <col min="12333" max="12334" width="7.88671875" style="2" customWidth="1"/>
    <col min="12335" max="12335" width="9.88671875" style="2" customWidth="1"/>
    <col min="12336" max="12336" width="11.88671875" style="2" customWidth="1"/>
    <col min="12337" max="12343" width="0" style="2" hidden="1" customWidth="1"/>
    <col min="12344" max="12344" width="13.5546875" style="2" customWidth="1"/>
    <col min="12345" max="12345" width="10.6640625" style="2" customWidth="1"/>
    <col min="12346" max="12346" width="13.6640625" style="2" customWidth="1"/>
    <col min="12347" max="12347" width="11.88671875" style="2" customWidth="1"/>
    <col min="12348" max="12348" width="16.88671875" style="2" customWidth="1"/>
    <col min="12349" max="12349" width="11" style="2" customWidth="1"/>
    <col min="12350" max="12350" width="7.6640625" style="2" customWidth="1"/>
    <col min="12351" max="12351" width="16.33203125" style="2" customWidth="1"/>
    <col min="12352" max="12574" width="11.44140625" style="2"/>
    <col min="12575" max="12575" width="14.6640625" style="2" customWidth="1"/>
    <col min="12576" max="12576" width="38.5546875" style="2" customWidth="1"/>
    <col min="12577" max="12577" width="20.44140625" style="2" customWidth="1"/>
    <col min="12578" max="12578" width="14.44140625" style="2" customWidth="1"/>
    <col min="12579" max="12579" width="14.5546875" style="2" customWidth="1"/>
    <col min="12580" max="12580" width="7" style="2" customWidth="1"/>
    <col min="12581" max="12581" width="7.5546875" style="2" customWidth="1"/>
    <col min="12582" max="12583" width="7.88671875" style="2" customWidth="1"/>
    <col min="12584" max="12584" width="8.109375" style="2" customWidth="1"/>
    <col min="12585" max="12585" width="9" style="2" customWidth="1"/>
    <col min="12586" max="12586" width="7.109375" style="2" customWidth="1"/>
    <col min="12587" max="12587" width="8" style="2" customWidth="1"/>
    <col min="12588" max="12588" width="8.109375" style="2" customWidth="1"/>
    <col min="12589" max="12590" width="7.88671875" style="2" customWidth="1"/>
    <col min="12591" max="12591" width="9.88671875" style="2" customWidth="1"/>
    <col min="12592" max="12592" width="11.88671875" style="2" customWidth="1"/>
    <col min="12593" max="12599" width="0" style="2" hidden="1" customWidth="1"/>
    <col min="12600" max="12600" width="13.5546875" style="2" customWidth="1"/>
    <col min="12601" max="12601" width="10.6640625" style="2" customWidth="1"/>
    <col min="12602" max="12602" width="13.6640625" style="2" customWidth="1"/>
    <col min="12603" max="12603" width="11.88671875" style="2" customWidth="1"/>
    <col min="12604" max="12604" width="16.88671875" style="2" customWidth="1"/>
    <col min="12605" max="12605" width="11" style="2" customWidth="1"/>
    <col min="12606" max="12606" width="7.6640625" style="2" customWidth="1"/>
    <col min="12607" max="12607" width="16.33203125" style="2" customWidth="1"/>
    <col min="12608" max="12830" width="11.44140625" style="2"/>
    <col min="12831" max="12831" width="14.6640625" style="2" customWidth="1"/>
    <col min="12832" max="12832" width="38.5546875" style="2" customWidth="1"/>
    <col min="12833" max="12833" width="20.44140625" style="2" customWidth="1"/>
    <col min="12834" max="12834" width="14.44140625" style="2" customWidth="1"/>
    <col min="12835" max="12835" width="14.5546875" style="2" customWidth="1"/>
    <col min="12836" max="12836" width="7" style="2" customWidth="1"/>
    <col min="12837" max="12837" width="7.5546875" style="2" customWidth="1"/>
    <col min="12838" max="12839" width="7.88671875" style="2" customWidth="1"/>
    <col min="12840" max="12840" width="8.109375" style="2" customWidth="1"/>
    <col min="12841" max="12841" width="9" style="2" customWidth="1"/>
    <col min="12842" max="12842" width="7.109375" style="2" customWidth="1"/>
    <col min="12843" max="12843" width="8" style="2" customWidth="1"/>
    <col min="12844" max="12844" width="8.109375" style="2" customWidth="1"/>
    <col min="12845" max="12846" width="7.88671875" style="2" customWidth="1"/>
    <col min="12847" max="12847" width="9.88671875" style="2" customWidth="1"/>
    <col min="12848" max="12848" width="11.88671875" style="2" customWidth="1"/>
    <col min="12849" max="12855" width="0" style="2" hidden="1" customWidth="1"/>
    <col min="12856" max="12856" width="13.5546875" style="2" customWidth="1"/>
    <col min="12857" max="12857" width="10.6640625" style="2" customWidth="1"/>
    <col min="12858" max="12858" width="13.6640625" style="2" customWidth="1"/>
    <col min="12859" max="12859" width="11.88671875" style="2" customWidth="1"/>
    <col min="12860" max="12860" width="16.88671875" style="2" customWidth="1"/>
    <col min="12861" max="12861" width="11" style="2" customWidth="1"/>
    <col min="12862" max="12862" width="7.6640625" style="2" customWidth="1"/>
    <col min="12863" max="12863" width="16.33203125" style="2" customWidth="1"/>
    <col min="12864" max="13086" width="11.44140625" style="2"/>
    <col min="13087" max="13087" width="14.6640625" style="2" customWidth="1"/>
    <col min="13088" max="13088" width="38.5546875" style="2" customWidth="1"/>
    <col min="13089" max="13089" width="20.44140625" style="2" customWidth="1"/>
    <col min="13090" max="13090" width="14.44140625" style="2" customWidth="1"/>
    <col min="13091" max="13091" width="14.5546875" style="2" customWidth="1"/>
    <col min="13092" max="13092" width="7" style="2" customWidth="1"/>
    <col min="13093" max="13093" width="7.5546875" style="2" customWidth="1"/>
    <col min="13094" max="13095" width="7.88671875" style="2" customWidth="1"/>
    <col min="13096" max="13096" width="8.109375" style="2" customWidth="1"/>
    <col min="13097" max="13097" width="9" style="2" customWidth="1"/>
    <col min="13098" max="13098" width="7.109375" style="2" customWidth="1"/>
    <col min="13099" max="13099" width="8" style="2" customWidth="1"/>
    <col min="13100" max="13100" width="8.109375" style="2" customWidth="1"/>
    <col min="13101" max="13102" width="7.88671875" style="2" customWidth="1"/>
    <col min="13103" max="13103" width="9.88671875" style="2" customWidth="1"/>
    <col min="13104" max="13104" width="11.88671875" style="2" customWidth="1"/>
    <col min="13105" max="13111" width="0" style="2" hidden="1" customWidth="1"/>
    <col min="13112" max="13112" width="13.5546875" style="2" customWidth="1"/>
    <col min="13113" max="13113" width="10.6640625" style="2" customWidth="1"/>
    <col min="13114" max="13114" width="13.6640625" style="2" customWidth="1"/>
    <col min="13115" max="13115" width="11.88671875" style="2" customWidth="1"/>
    <col min="13116" max="13116" width="16.88671875" style="2" customWidth="1"/>
    <col min="13117" max="13117" width="11" style="2" customWidth="1"/>
    <col min="13118" max="13118" width="7.6640625" style="2" customWidth="1"/>
    <col min="13119" max="13119" width="16.33203125" style="2" customWidth="1"/>
    <col min="13120" max="13342" width="11.44140625" style="2"/>
    <col min="13343" max="13343" width="14.6640625" style="2" customWidth="1"/>
    <col min="13344" max="13344" width="38.5546875" style="2" customWidth="1"/>
    <col min="13345" max="13345" width="20.44140625" style="2" customWidth="1"/>
    <col min="13346" max="13346" width="14.44140625" style="2" customWidth="1"/>
    <col min="13347" max="13347" width="14.5546875" style="2" customWidth="1"/>
    <col min="13348" max="13348" width="7" style="2" customWidth="1"/>
    <col min="13349" max="13349" width="7.5546875" style="2" customWidth="1"/>
    <col min="13350" max="13351" width="7.88671875" style="2" customWidth="1"/>
    <col min="13352" max="13352" width="8.109375" style="2" customWidth="1"/>
    <col min="13353" max="13353" width="9" style="2" customWidth="1"/>
    <col min="13354" max="13354" width="7.109375" style="2" customWidth="1"/>
    <col min="13355" max="13355" width="8" style="2" customWidth="1"/>
    <col min="13356" max="13356" width="8.109375" style="2" customWidth="1"/>
    <col min="13357" max="13358" width="7.88671875" style="2" customWidth="1"/>
    <col min="13359" max="13359" width="9.88671875" style="2" customWidth="1"/>
    <col min="13360" max="13360" width="11.88671875" style="2" customWidth="1"/>
    <col min="13361" max="13367" width="0" style="2" hidden="1" customWidth="1"/>
    <col min="13368" max="13368" width="13.5546875" style="2" customWidth="1"/>
    <col min="13369" max="13369" width="10.6640625" style="2" customWidth="1"/>
    <col min="13370" max="13370" width="13.6640625" style="2" customWidth="1"/>
    <col min="13371" max="13371" width="11.88671875" style="2" customWidth="1"/>
    <col min="13372" max="13372" width="16.88671875" style="2" customWidth="1"/>
    <col min="13373" max="13373" width="11" style="2" customWidth="1"/>
    <col min="13374" max="13374" width="7.6640625" style="2" customWidth="1"/>
    <col min="13375" max="13375" width="16.33203125" style="2" customWidth="1"/>
    <col min="13376" max="13598" width="11.44140625" style="2"/>
    <col min="13599" max="13599" width="14.6640625" style="2" customWidth="1"/>
    <col min="13600" max="13600" width="38.5546875" style="2" customWidth="1"/>
    <col min="13601" max="13601" width="20.44140625" style="2" customWidth="1"/>
    <col min="13602" max="13602" width="14.44140625" style="2" customWidth="1"/>
    <col min="13603" max="13603" width="14.5546875" style="2" customWidth="1"/>
    <col min="13604" max="13604" width="7" style="2" customWidth="1"/>
    <col min="13605" max="13605" width="7.5546875" style="2" customWidth="1"/>
    <col min="13606" max="13607" width="7.88671875" style="2" customWidth="1"/>
    <col min="13608" max="13608" width="8.109375" style="2" customWidth="1"/>
    <col min="13609" max="13609" width="9" style="2" customWidth="1"/>
    <col min="13610" max="13610" width="7.109375" style="2" customWidth="1"/>
    <col min="13611" max="13611" width="8" style="2" customWidth="1"/>
    <col min="13612" max="13612" width="8.109375" style="2" customWidth="1"/>
    <col min="13613" max="13614" width="7.88671875" style="2" customWidth="1"/>
    <col min="13615" max="13615" width="9.88671875" style="2" customWidth="1"/>
    <col min="13616" max="13616" width="11.88671875" style="2" customWidth="1"/>
    <col min="13617" max="13623" width="0" style="2" hidden="1" customWidth="1"/>
    <col min="13624" max="13624" width="13.5546875" style="2" customWidth="1"/>
    <col min="13625" max="13625" width="10.6640625" style="2" customWidth="1"/>
    <col min="13626" max="13626" width="13.6640625" style="2" customWidth="1"/>
    <col min="13627" max="13627" width="11.88671875" style="2" customWidth="1"/>
    <col min="13628" max="13628" width="16.88671875" style="2" customWidth="1"/>
    <col min="13629" max="13629" width="11" style="2" customWidth="1"/>
    <col min="13630" max="13630" width="7.6640625" style="2" customWidth="1"/>
    <col min="13631" max="13631" width="16.33203125" style="2" customWidth="1"/>
    <col min="13632" max="13854" width="11.44140625" style="2"/>
    <col min="13855" max="13855" width="14.6640625" style="2" customWidth="1"/>
    <col min="13856" max="13856" width="38.5546875" style="2" customWidth="1"/>
    <col min="13857" max="13857" width="20.44140625" style="2" customWidth="1"/>
    <col min="13858" max="13858" width="14.44140625" style="2" customWidth="1"/>
    <col min="13859" max="13859" width="14.5546875" style="2" customWidth="1"/>
    <col min="13860" max="13860" width="7" style="2" customWidth="1"/>
    <col min="13861" max="13861" width="7.5546875" style="2" customWidth="1"/>
    <col min="13862" max="13863" width="7.88671875" style="2" customWidth="1"/>
    <col min="13864" max="13864" width="8.109375" style="2" customWidth="1"/>
    <col min="13865" max="13865" width="9" style="2" customWidth="1"/>
    <col min="13866" max="13866" width="7.109375" style="2" customWidth="1"/>
    <col min="13867" max="13867" width="8" style="2" customWidth="1"/>
    <col min="13868" max="13868" width="8.109375" style="2" customWidth="1"/>
    <col min="13869" max="13870" width="7.88671875" style="2" customWidth="1"/>
    <col min="13871" max="13871" width="9.88671875" style="2" customWidth="1"/>
    <col min="13872" max="13872" width="11.88671875" style="2" customWidth="1"/>
    <col min="13873" max="13879" width="0" style="2" hidden="1" customWidth="1"/>
    <col min="13880" max="13880" width="13.5546875" style="2" customWidth="1"/>
    <col min="13881" max="13881" width="10.6640625" style="2" customWidth="1"/>
    <col min="13882" max="13882" width="13.6640625" style="2" customWidth="1"/>
    <col min="13883" max="13883" width="11.88671875" style="2" customWidth="1"/>
    <col min="13884" max="13884" width="16.88671875" style="2" customWidth="1"/>
    <col min="13885" max="13885" width="11" style="2" customWidth="1"/>
    <col min="13886" max="13886" width="7.6640625" style="2" customWidth="1"/>
    <col min="13887" max="13887" width="16.33203125" style="2" customWidth="1"/>
    <col min="13888" max="14110" width="11.44140625" style="2"/>
    <col min="14111" max="14111" width="14.6640625" style="2" customWidth="1"/>
    <col min="14112" max="14112" width="38.5546875" style="2" customWidth="1"/>
    <col min="14113" max="14113" width="20.44140625" style="2" customWidth="1"/>
    <col min="14114" max="14114" width="14.44140625" style="2" customWidth="1"/>
    <col min="14115" max="14115" width="14.5546875" style="2" customWidth="1"/>
    <col min="14116" max="14116" width="7" style="2" customWidth="1"/>
    <col min="14117" max="14117" width="7.5546875" style="2" customWidth="1"/>
    <col min="14118" max="14119" width="7.88671875" style="2" customWidth="1"/>
    <col min="14120" max="14120" width="8.109375" style="2" customWidth="1"/>
    <col min="14121" max="14121" width="9" style="2" customWidth="1"/>
    <col min="14122" max="14122" width="7.109375" style="2" customWidth="1"/>
    <col min="14123" max="14123" width="8" style="2" customWidth="1"/>
    <col min="14124" max="14124" width="8.109375" style="2" customWidth="1"/>
    <col min="14125" max="14126" width="7.88671875" style="2" customWidth="1"/>
    <col min="14127" max="14127" width="9.88671875" style="2" customWidth="1"/>
    <col min="14128" max="14128" width="11.88671875" style="2" customWidth="1"/>
    <col min="14129" max="14135" width="0" style="2" hidden="1" customWidth="1"/>
    <col min="14136" max="14136" width="13.5546875" style="2" customWidth="1"/>
    <col min="14137" max="14137" width="10.6640625" style="2" customWidth="1"/>
    <col min="14138" max="14138" width="13.6640625" style="2" customWidth="1"/>
    <col min="14139" max="14139" width="11.88671875" style="2" customWidth="1"/>
    <col min="14140" max="14140" width="16.88671875" style="2" customWidth="1"/>
    <col min="14141" max="14141" width="11" style="2" customWidth="1"/>
    <col min="14142" max="14142" width="7.6640625" style="2" customWidth="1"/>
    <col min="14143" max="14143" width="16.33203125" style="2" customWidth="1"/>
    <col min="14144" max="14366" width="11.44140625" style="2"/>
    <col min="14367" max="14367" width="14.6640625" style="2" customWidth="1"/>
    <col min="14368" max="14368" width="38.5546875" style="2" customWidth="1"/>
    <col min="14369" max="14369" width="20.44140625" style="2" customWidth="1"/>
    <col min="14370" max="14370" width="14.44140625" style="2" customWidth="1"/>
    <col min="14371" max="14371" width="14.5546875" style="2" customWidth="1"/>
    <col min="14372" max="14372" width="7" style="2" customWidth="1"/>
    <col min="14373" max="14373" width="7.5546875" style="2" customWidth="1"/>
    <col min="14374" max="14375" width="7.88671875" style="2" customWidth="1"/>
    <col min="14376" max="14376" width="8.109375" style="2" customWidth="1"/>
    <col min="14377" max="14377" width="9" style="2" customWidth="1"/>
    <col min="14378" max="14378" width="7.109375" style="2" customWidth="1"/>
    <col min="14379" max="14379" width="8" style="2" customWidth="1"/>
    <col min="14380" max="14380" width="8.109375" style="2" customWidth="1"/>
    <col min="14381" max="14382" width="7.88671875" style="2" customWidth="1"/>
    <col min="14383" max="14383" width="9.88671875" style="2" customWidth="1"/>
    <col min="14384" max="14384" width="11.88671875" style="2" customWidth="1"/>
    <col min="14385" max="14391" width="0" style="2" hidden="1" customWidth="1"/>
    <col min="14392" max="14392" width="13.5546875" style="2" customWidth="1"/>
    <col min="14393" max="14393" width="10.6640625" style="2" customWidth="1"/>
    <col min="14394" max="14394" width="13.6640625" style="2" customWidth="1"/>
    <col min="14395" max="14395" width="11.88671875" style="2" customWidth="1"/>
    <col min="14396" max="14396" width="16.88671875" style="2" customWidth="1"/>
    <col min="14397" max="14397" width="11" style="2" customWidth="1"/>
    <col min="14398" max="14398" width="7.6640625" style="2" customWidth="1"/>
    <col min="14399" max="14399" width="16.33203125" style="2" customWidth="1"/>
    <col min="14400" max="14622" width="11.44140625" style="2"/>
    <col min="14623" max="14623" width="14.6640625" style="2" customWidth="1"/>
    <col min="14624" max="14624" width="38.5546875" style="2" customWidth="1"/>
    <col min="14625" max="14625" width="20.44140625" style="2" customWidth="1"/>
    <col min="14626" max="14626" width="14.44140625" style="2" customWidth="1"/>
    <col min="14627" max="14627" width="14.5546875" style="2" customWidth="1"/>
    <col min="14628" max="14628" width="7" style="2" customWidth="1"/>
    <col min="14629" max="14629" width="7.5546875" style="2" customWidth="1"/>
    <col min="14630" max="14631" width="7.88671875" style="2" customWidth="1"/>
    <col min="14632" max="14632" width="8.109375" style="2" customWidth="1"/>
    <col min="14633" max="14633" width="9" style="2" customWidth="1"/>
    <col min="14634" max="14634" width="7.109375" style="2" customWidth="1"/>
    <col min="14635" max="14635" width="8" style="2" customWidth="1"/>
    <col min="14636" max="14636" width="8.109375" style="2" customWidth="1"/>
    <col min="14637" max="14638" width="7.88671875" style="2" customWidth="1"/>
    <col min="14639" max="14639" width="9.88671875" style="2" customWidth="1"/>
    <col min="14640" max="14640" width="11.88671875" style="2" customWidth="1"/>
    <col min="14641" max="14647" width="0" style="2" hidden="1" customWidth="1"/>
    <col min="14648" max="14648" width="13.5546875" style="2" customWidth="1"/>
    <col min="14649" max="14649" width="10.6640625" style="2" customWidth="1"/>
    <col min="14650" max="14650" width="13.6640625" style="2" customWidth="1"/>
    <col min="14651" max="14651" width="11.88671875" style="2" customWidth="1"/>
    <col min="14652" max="14652" width="16.88671875" style="2" customWidth="1"/>
    <col min="14653" max="14653" width="11" style="2" customWidth="1"/>
    <col min="14654" max="14654" width="7.6640625" style="2" customWidth="1"/>
    <col min="14655" max="14655" width="16.33203125" style="2" customWidth="1"/>
    <col min="14656" max="14878" width="11.44140625" style="2"/>
    <col min="14879" max="14879" width="14.6640625" style="2" customWidth="1"/>
    <col min="14880" max="14880" width="38.5546875" style="2" customWidth="1"/>
    <col min="14881" max="14881" width="20.44140625" style="2" customWidth="1"/>
    <col min="14882" max="14882" width="14.44140625" style="2" customWidth="1"/>
    <col min="14883" max="14883" width="14.5546875" style="2" customWidth="1"/>
    <col min="14884" max="14884" width="7" style="2" customWidth="1"/>
    <col min="14885" max="14885" width="7.5546875" style="2" customWidth="1"/>
    <col min="14886" max="14887" width="7.88671875" style="2" customWidth="1"/>
    <col min="14888" max="14888" width="8.109375" style="2" customWidth="1"/>
    <col min="14889" max="14889" width="9" style="2" customWidth="1"/>
    <col min="14890" max="14890" width="7.109375" style="2" customWidth="1"/>
    <col min="14891" max="14891" width="8" style="2" customWidth="1"/>
    <col min="14892" max="14892" width="8.109375" style="2" customWidth="1"/>
    <col min="14893" max="14894" width="7.88671875" style="2" customWidth="1"/>
    <col min="14895" max="14895" width="9.88671875" style="2" customWidth="1"/>
    <col min="14896" max="14896" width="11.88671875" style="2" customWidth="1"/>
    <col min="14897" max="14903" width="0" style="2" hidden="1" customWidth="1"/>
    <col min="14904" max="14904" width="13.5546875" style="2" customWidth="1"/>
    <col min="14905" max="14905" width="10.6640625" style="2" customWidth="1"/>
    <col min="14906" max="14906" width="13.6640625" style="2" customWidth="1"/>
    <col min="14907" max="14907" width="11.88671875" style="2" customWidth="1"/>
    <col min="14908" max="14908" width="16.88671875" style="2" customWidth="1"/>
    <col min="14909" max="14909" width="11" style="2" customWidth="1"/>
    <col min="14910" max="14910" width="7.6640625" style="2" customWidth="1"/>
    <col min="14911" max="14911" width="16.33203125" style="2" customWidth="1"/>
    <col min="14912" max="15134" width="11.44140625" style="2"/>
    <col min="15135" max="15135" width="14.6640625" style="2" customWidth="1"/>
    <col min="15136" max="15136" width="38.5546875" style="2" customWidth="1"/>
    <col min="15137" max="15137" width="20.44140625" style="2" customWidth="1"/>
    <col min="15138" max="15138" width="14.44140625" style="2" customWidth="1"/>
    <col min="15139" max="15139" width="14.5546875" style="2" customWidth="1"/>
    <col min="15140" max="15140" width="7" style="2" customWidth="1"/>
    <col min="15141" max="15141" width="7.5546875" style="2" customWidth="1"/>
    <col min="15142" max="15143" width="7.88671875" style="2" customWidth="1"/>
    <col min="15144" max="15144" width="8.109375" style="2" customWidth="1"/>
    <col min="15145" max="15145" width="9" style="2" customWidth="1"/>
    <col min="15146" max="15146" width="7.109375" style="2" customWidth="1"/>
    <col min="15147" max="15147" width="8" style="2" customWidth="1"/>
    <col min="15148" max="15148" width="8.109375" style="2" customWidth="1"/>
    <col min="15149" max="15150" width="7.88671875" style="2" customWidth="1"/>
    <col min="15151" max="15151" width="9.88671875" style="2" customWidth="1"/>
    <col min="15152" max="15152" width="11.88671875" style="2" customWidth="1"/>
    <col min="15153" max="15159" width="0" style="2" hidden="1" customWidth="1"/>
    <col min="15160" max="15160" width="13.5546875" style="2" customWidth="1"/>
    <col min="15161" max="15161" width="10.6640625" style="2" customWidth="1"/>
    <col min="15162" max="15162" width="13.6640625" style="2" customWidth="1"/>
    <col min="15163" max="15163" width="11.88671875" style="2" customWidth="1"/>
    <col min="15164" max="15164" width="16.88671875" style="2" customWidth="1"/>
    <col min="15165" max="15165" width="11" style="2" customWidth="1"/>
    <col min="15166" max="15166" width="7.6640625" style="2" customWidth="1"/>
    <col min="15167" max="15167" width="16.33203125" style="2" customWidth="1"/>
    <col min="15168" max="15390" width="11.44140625" style="2"/>
    <col min="15391" max="15391" width="14.6640625" style="2" customWidth="1"/>
    <col min="15392" max="15392" width="38.5546875" style="2" customWidth="1"/>
    <col min="15393" max="15393" width="20.44140625" style="2" customWidth="1"/>
    <col min="15394" max="15394" width="14.44140625" style="2" customWidth="1"/>
    <col min="15395" max="15395" width="14.5546875" style="2" customWidth="1"/>
    <col min="15396" max="15396" width="7" style="2" customWidth="1"/>
    <col min="15397" max="15397" width="7.5546875" style="2" customWidth="1"/>
    <col min="15398" max="15399" width="7.88671875" style="2" customWidth="1"/>
    <col min="15400" max="15400" width="8.109375" style="2" customWidth="1"/>
    <col min="15401" max="15401" width="9" style="2" customWidth="1"/>
    <col min="15402" max="15402" width="7.109375" style="2" customWidth="1"/>
    <col min="15403" max="15403" width="8" style="2" customWidth="1"/>
    <col min="15404" max="15404" width="8.109375" style="2" customWidth="1"/>
    <col min="15405" max="15406" width="7.88671875" style="2" customWidth="1"/>
    <col min="15407" max="15407" width="9.88671875" style="2" customWidth="1"/>
    <col min="15408" max="15408" width="11.88671875" style="2" customWidth="1"/>
    <col min="15409" max="15415" width="0" style="2" hidden="1" customWidth="1"/>
    <col min="15416" max="15416" width="13.5546875" style="2" customWidth="1"/>
    <col min="15417" max="15417" width="10.6640625" style="2" customWidth="1"/>
    <col min="15418" max="15418" width="13.6640625" style="2" customWidth="1"/>
    <col min="15419" max="15419" width="11.88671875" style="2" customWidth="1"/>
    <col min="15420" max="15420" width="16.88671875" style="2" customWidth="1"/>
    <col min="15421" max="15421" width="11" style="2" customWidth="1"/>
    <col min="15422" max="15422" width="7.6640625" style="2" customWidth="1"/>
    <col min="15423" max="15423" width="16.33203125" style="2" customWidth="1"/>
    <col min="15424" max="15646" width="11.44140625" style="2"/>
    <col min="15647" max="15647" width="14.6640625" style="2" customWidth="1"/>
    <col min="15648" max="15648" width="38.5546875" style="2" customWidth="1"/>
    <col min="15649" max="15649" width="20.44140625" style="2" customWidth="1"/>
    <col min="15650" max="15650" width="14.44140625" style="2" customWidth="1"/>
    <col min="15651" max="15651" width="14.5546875" style="2" customWidth="1"/>
    <col min="15652" max="15652" width="7" style="2" customWidth="1"/>
    <col min="15653" max="15653" width="7.5546875" style="2" customWidth="1"/>
    <col min="15654" max="15655" width="7.88671875" style="2" customWidth="1"/>
    <col min="15656" max="15656" width="8.109375" style="2" customWidth="1"/>
    <col min="15657" max="15657" width="9" style="2" customWidth="1"/>
    <col min="15658" max="15658" width="7.109375" style="2" customWidth="1"/>
    <col min="15659" max="15659" width="8" style="2" customWidth="1"/>
    <col min="15660" max="15660" width="8.109375" style="2" customWidth="1"/>
    <col min="15661" max="15662" width="7.88671875" style="2" customWidth="1"/>
    <col min="15663" max="15663" width="9.88671875" style="2" customWidth="1"/>
    <col min="15664" max="15664" width="11.88671875" style="2" customWidth="1"/>
    <col min="15665" max="15671" width="0" style="2" hidden="1" customWidth="1"/>
    <col min="15672" max="15672" width="13.5546875" style="2" customWidth="1"/>
    <col min="15673" max="15673" width="10.6640625" style="2" customWidth="1"/>
    <col min="15674" max="15674" width="13.6640625" style="2" customWidth="1"/>
    <col min="15675" max="15675" width="11.88671875" style="2" customWidth="1"/>
    <col min="15676" max="15676" width="16.88671875" style="2" customWidth="1"/>
    <col min="15677" max="15677" width="11" style="2" customWidth="1"/>
    <col min="15678" max="15678" width="7.6640625" style="2" customWidth="1"/>
    <col min="15679" max="15679" width="16.33203125" style="2" customWidth="1"/>
    <col min="15680" max="15902" width="11.44140625" style="2"/>
    <col min="15903" max="15903" width="14.6640625" style="2" customWidth="1"/>
    <col min="15904" max="15904" width="38.5546875" style="2" customWidth="1"/>
    <col min="15905" max="15905" width="20.44140625" style="2" customWidth="1"/>
    <col min="15906" max="15906" width="14.44140625" style="2" customWidth="1"/>
    <col min="15907" max="15907" width="14.5546875" style="2" customWidth="1"/>
    <col min="15908" max="15908" width="7" style="2" customWidth="1"/>
    <col min="15909" max="15909" width="7.5546875" style="2" customWidth="1"/>
    <col min="15910" max="15911" width="7.88671875" style="2" customWidth="1"/>
    <col min="15912" max="15912" width="8.109375" style="2" customWidth="1"/>
    <col min="15913" max="15913" width="9" style="2" customWidth="1"/>
    <col min="15914" max="15914" width="7.109375" style="2" customWidth="1"/>
    <col min="15915" max="15915" width="8" style="2" customWidth="1"/>
    <col min="15916" max="15916" width="8.109375" style="2" customWidth="1"/>
    <col min="15917" max="15918" width="7.88671875" style="2" customWidth="1"/>
    <col min="15919" max="15919" width="9.88671875" style="2" customWidth="1"/>
    <col min="15920" max="15920" width="11.88671875" style="2" customWidth="1"/>
    <col min="15921" max="15927" width="0" style="2" hidden="1" customWidth="1"/>
    <col min="15928" max="15928" width="13.5546875" style="2" customWidth="1"/>
    <col min="15929" max="15929" width="10.6640625" style="2" customWidth="1"/>
    <col min="15930" max="15930" width="13.6640625" style="2" customWidth="1"/>
    <col min="15931" max="15931" width="11.88671875" style="2" customWidth="1"/>
    <col min="15932" max="15932" width="16.88671875" style="2" customWidth="1"/>
    <col min="15933" max="15933" width="11" style="2" customWidth="1"/>
    <col min="15934" max="15934" width="7.6640625" style="2" customWidth="1"/>
    <col min="15935" max="15935" width="16.33203125" style="2" customWidth="1"/>
    <col min="15936" max="16384" width="11.44140625" style="2"/>
  </cols>
  <sheetData>
    <row r="1" spans="1:19" x14ac:dyDescent="0.3">
      <c r="A1" s="116" t="s">
        <v>17</v>
      </c>
      <c r="B1" s="117"/>
      <c r="C1" s="117"/>
      <c r="D1" s="117"/>
      <c r="E1" s="117"/>
      <c r="F1" s="118"/>
      <c r="K1" s="25"/>
    </row>
    <row r="2" spans="1:19" x14ac:dyDescent="0.3">
      <c r="A2" s="113" t="s">
        <v>105</v>
      </c>
      <c r="B2" s="114"/>
      <c r="C2" s="114"/>
      <c r="D2" s="114"/>
      <c r="E2" s="114"/>
      <c r="F2" s="115"/>
      <c r="K2" s="25"/>
    </row>
    <row r="3" spans="1:19" ht="15" thickBot="1" x14ac:dyDescent="0.35">
      <c r="A3" s="119" t="s">
        <v>106</v>
      </c>
      <c r="B3" s="120"/>
      <c r="C3" s="120"/>
      <c r="D3" s="120"/>
      <c r="E3" s="120"/>
      <c r="F3" s="121"/>
      <c r="K3" s="25"/>
    </row>
    <row r="4" spans="1:19" x14ac:dyDescent="0.3">
      <c r="A4" s="89"/>
      <c r="B4" s="89"/>
      <c r="C4" s="3"/>
      <c r="D4" s="3"/>
      <c r="E4" s="3"/>
      <c r="F4" s="3"/>
      <c r="G4" s="26"/>
      <c r="H4" s="26"/>
      <c r="I4" s="26"/>
      <c r="J4" s="26" t="s">
        <v>32</v>
      </c>
      <c r="K4" s="26"/>
    </row>
    <row r="5" spans="1:19" ht="27.6" x14ac:dyDescent="0.3">
      <c r="A5" s="18" t="s">
        <v>18</v>
      </c>
      <c r="B5" s="90">
        <v>46085</v>
      </c>
      <c r="C5" s="4" t="s">
        <v>14</v>
      </c>
      <c r="D5" s="4" t="s">
        <v>35</v>
      </c>
      <c r="E5" s="4" t="s">
        <v>64</v>
      </c>
      <c r="F5" s="5"/>
      <c r="G5" s="27"/>
      <c r="H5" s="27"/>
      <c r="I5" s="27"/>
      <c r="J5" s="27"/>
      <c r="K5" s="25"/>
    </row>
    <row r="6" spans="1:19" ht="14.4" customHeight="1" x14ac:dyDescent="0.3">
      <c r="A6" s="18" t="s">
        <v>19</v>
      </c>
      <c r="B6" s="91">
        <v>1</v>
      </c>
      <c r="C6" s="43" t="s">
        <v>34</v>
      </c>
      <c r="D6" s="6">
        <f>F23</f>
        <v>41307.81</v>
      </c>
      <c r="E6" s="47">
        <f>R23/F23</f>
        <v>0.71456245199152413</v>
      </c>
      <c r="F6" s="7"/>
      <c r="G6" s="28"/>
      <c r="H6" s="28"/>
      <c r="I6" s="28"/>
      <c r="J6" s="28"/>
      <c r="K6" s="25"/>
    </row>
    <row r="7" spans="1:19" x14ac:dyDescent="0.3">
      <c r="A7" s="60" t="s">
        <v>102</v>
      </c>
      <c r="B7" s="86" t="s">
        <v>72</v>
      </c>
      <c r="C7" s="43" t="s">
        <v>21</v>
      </c>
      <c r="D7" s="6">
        <v>28790.89</v>
      </c>
      <c r="E7" s="47" t="e">
        <f>R36/F36</f>
        <v>#DIV/0!</v>
      </c>
      <c r="F7" s="7"/>
      <c r="G7" s="28"/>
      <c r="H7" s="28"/>
      <c r="I7" s="28"/>
      <c r="J7" s="28"/>
      <c r="K7" s="25"/>
    </row>
    <row r="8" spans="1:19" x14ac:dyDescent="0.3">
      <c r="A8" s="87" t="s">
        <v>103</v>
      </c>
      <c r="B8" s="93">
        <v>46024</v>
      </c>
      <c r="C8" s="43" t="s">
        <v>28</v>
      </c>
      <c r="D8" s="6">
        <v>27996.32</v>
      </c>
      <c r="E8" s="47" t="e">
        <f>R44/F44</f>
        <v>#DIV/0!</v>
      </c>
      <c r="F8" s="3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9" x14ac:dyDescent="0.3">
      <c r="A9" s="60" t="s">
        <v>104</v>
      </c>
      <c r="B9" s="94">
        <v>46328</v>
      </c>
      <c r="C9" s="44" t="s">
        <v>59</v>
      </c>
      <c r="D9" s="37">
        <f>SUM(D6:D8)</f>
        <v>98095.01999999999</v>
      </c>
      <c r="E9" s="48">
        <f>R45/F45</f>
        <v>0.71456245199152413</v>
      </c>
      <c r="F9" s="3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9" ht="10.050000000000001" customHeight="1" x14ac:dyDescent="0.3">
      <c r="A10" s="122"/>
      <c r="B10" s="122"/>
      <c r="C10" s="122"/>
      <c r="D10" s="122"/>
      <c r="E10" s="122"/>
      <c r="F10" s="122"/>
      <c r="G10" s="61" t="s">
        <v>62</v>
      </c>
      <c r="H10" s="28" t="s">
        <v>63</v>
      </c>
      <c r="I10" s="28" t="s">
        <v>65</v>
      </c>
      <c r="J10" s="61" t="s">
        <v>66</v>
      </c>
      <c r="K10" s="28" t="s">
        <v>67</v>
      </c>
      <c r="L10" s="28" t="s">
        <v>68</v>
      </c>
      <c r="M10" s="61" t="s">
        <v>69</v>
      </c>
      <c r="N10" s="28" t="s">
        <v>70</v>
      </c>
      <c r="O10" s="28" t="s">
        <v>71</v>
      </c>
      <c r="P10" s="61" t="s">
        <v>108</v>
      </c>
      <c r="Q10" s="28" t="s">
        <v>109</v>
      </c>
    </row>
    <row r="11" spans="1:19" s="8" customFormat="1" ht="27.6" x14ac:dyDescent="0.3">
      <c r="A11" s="45" t="s">
        <v>25</v>
      </c>
      <c r="B11" s="45" t="s">
        <v>16</v>
      </c>
      <c r="C11" s="45" t="s">
        <v>22</v>
      </c>
      <c r="D11" s="45" t="s">
        <v>33</v>
      </c>
      <c r="E11" s="45" t="s">
        <v>20</v>
      </c>
      <c r="F11" s="46" t="s">
        <v>15</v>
      </c>
      <c r="G11" s="83" t="s">
        <v>3</v>
      </c>
      <c r="H11" s="83" t="s">
        <v>4</v>
      </c>
      <c r="I11" s="83" t="s">
        <v>5</v>
      </c>
      <c r="J11" s="83" t="s">
        <v>6</v>
      </c>
      <c r="K11" s="83" t="s">
        <v>7</v>
      </c>
      <c r="L11" s="83" t="s">
        <v>8</v>
      </c>
      <c r="M11" s="83" t="s">
        <v>9</v>
      </c>
      <c r="N11" s="83" t="s">
        <v>10</v>
      </c>
      <c r="O11" s="83" t="s">
        <v>11</v>
      </c>
      <c r="P11" s="83" t="s">
        <v>12</v>
      </c>
      <c r="Q11" s="84" t="s">
        <v>13</v>
      </c>
      <c r="R11" s="19" t="s">
        <v>31</v>
      </c>
      <c r="S11" s="21" t="s">
        <v>48</v>
      </c>
    </row>
    <row r="12" spans="1:19" s="9" customFormat="1" ht="21.6" x14ac:dyDescent="0.3">
      <c r="A12" s="123" t="s">
        <v>36</v>
      </c>
      <c r="B12" s="107" t="s">
        <v>73</v>
      </c>
      <c r="C12" s="40" t="s">
        <v>37</v>
      </c>
      <c r="D12" s="42" t="s">
        <v>50</v>
      </c>
      <c r="E12" s="39">
        <v>2</v>
      </c>
      <c r="F12" s="41">
        <v>2000</v>
      </c>
      <c r="G12" s="29">
        <v>2000</v>
      </c>
      <c r="H12" s="29"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95">
        <f>SUM(G12:Q12)</f>
        <v>2000</v>
      </c>
      <c r="S12" s="96">
        <f>F12-R12</f>
        <v>0</v>
      </c>
    </row>
    <row r="13" spans="1:19" s="9" customFormat="1" ht="21.6" x14ac:dyDescent="0.3">
      <c r="A13" s="124"/>
      <c r="B13" s="108"/>
      <c r="C13" s="40" t="s">
        <v>38</v>
      </c>
      <c r="D13" s="42" t="s">
        <v>50</v>
      </c>
      <c r="E13" s="39">
        <v>2</v>
      </c>
      <c r="F13" s="41">
        <v>4000</v>
      </c>
      <c r="G13" s="29">
        <v>4000</v>
      </c>
      <c r="H13" s="29"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95">
        <f t="shared" ref="R13:R22" si="0">SUM(G13:Q13)</f>
        <v>4000</v>
      </c>
      <c r="S13" s="96">
        <f t="shared" ref="S13:S22" si="1">F13-R13</f>
        <v>0</v>
      </c>
    </row>
    <row r="14" spans="1:19" s="9" customFormat="1" ht="21.6" x14ac:dyDescent="0.3">
      <c r="A14" s="124"/>
      <c r="B14" s="108"/>
      <c r="C14" s="40" t="s">
        <v>39</v>
      </c>
      <c r="D14" s="42" t="s">
        <v>50</v>
      </c>
      <c r="E14" s="39">
        <v>1</v>
      </c>
      <c r="F14" s="41">
        <v>1000</v>
      </c>
      <c r="G14" s="29">
        <v>1000</v>
      </c>
      <c r="H14" s="29"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95">
        <f t="shared" si="0"/>
        <v>1000</v>
      </c>
      <c r="S14" s="96">
        <f t="shared" si="1"/>
        <v>0</v>
      </c>
    </row>
    <row r="15" spans="1:19" s="9" customFormat="1" ht="75.599999999999994" x14ac:dyDescent="0.3">
      <c r="A15" s="124"/>
      <c r="B15" s="108"/>
      <c r="C15" s="40" t="s">
        <v>40</v>
      </c>
      <c r="D15" s="42" t="s">
        <v>52</v>
      </c>
      <c r="E15" s="39">
        <v>2</v>
      </c>
      <c r="F15" s="41">
        <v>2000</v>
      </c>
      <c r="G15" s="29">
        <v>2000</v>
      </c>
      <c r="H15" s="29"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95">
        <f t="shared" si="0"/>
        <v>2000</v>
      </c>
      <c r="S15" s="96">
        <f t="shared" si="1"/>
        <v>0</v>
      </c>
    </row>
    <row r="16" spans="1:19" s="9" customFormat="1" ht="75.599999999999994" x14ac:dyDescent="0.3">
      <c r="A16" s="124"/>
      <c r="B16" s="108"/>
      <c r="C16" s="40" t="s">
        <v>41</v>
      </c>
      <c r="D16" s="42" t="s">
        <v>52</v>
      </c>
      <c r="E16" s="39">
        <v>2</v>
      </c>
      <c r="F16" s="41">
        <v>1000</v>
      </c>
      <c r="G16" s="29">
        <v>1000</v>
      </c>
      <c r="H16" s="29"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95">
        <f t="shared" si="0"/>
        <v>1000</v>
      </c>
      <c r="S16" s="96">
        <f t="shared" si="1"/>
        <v>0</v>
      </c>
    </row>
    <row r="17" spans="1:19" s="9" customFormat="1" ht="75.599999999999994" x14ac:dyDescent="0.3">
      <c r="A17" s="124"/>
      <c r="B17" s="108"/>
      <c r="C17" s="40" t="s">
        <v>42</v>
      </c>
      <c r="D17" s="42" t="s">
        <v>52</v>
      </c>
      <c r="E17" s="39">
        <v>1</v>
      </c>
      <c r="F17" s="41">
        <v>750</v>
      </c>
      <c r="G17" s="29">
        <v>750</v>
      </c>
      <c r="H17" s="29"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95">
        <f t="shared" si="0"/>
        <v>750</v>
      </c>
      <c r="S17" s="96">
        <f t="shared" si="1"/>
        <v>0</v>
      </c>
    </row>
    <row r="18" spans="1:19" s="9" customFormat="1" ht="21.6" x14ac:dyDescent="0.3">
      <c r="A18" s="124"/>
      <c r="B18" s="108"/>
      <c r="C18" s="40" t="s">
        <v>43</v>
      </c>
      <c r="D18" s="42" t="s">
        <v>50</v>
      </c>
      <c r="E18" s="39">
        <v>1</v>
      </c>
      <c r="F18" s="41">
        <v>2000</v>
      </c>
      <c r="G18" s="29">
        <v>2000</v>
      </c>
      <c r="H18" s="29"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95">
        <f t="shared" si="0"/>
        <v>2000</v>
      </c>
      <c r="S18" s="96">
        <f t="shared" si="1"/>
        <v>0</v>
      </c>
    </row>
    <row r="19" spans="1:19" s="9" customFormat="1" ht="41.4" x14ac:dyDescent="0.3">
      <c r="A19" s="124"/>
      <c r="B19" s="108"/>
      <c r="C19" s="40" t="s">
        <v>44</v>
      </c>
      <c r="D19" s="42" t="s">
        <v>50</v>
      </c>
      <c r="E19" s="39">
        <v>1</v>
      </c>
      <c r="F19" s="41">
        <v>16767.009999999998</v>
      </c>
      <c r="G19" s="29">
        <v>8851.3799999999992</v>
      </c>
      <c r="H19" s="29">
        <v>7915.63</v>
      </c>
      <c r="I19" s="29"/>
      <c r="J19" s="29"/>
      <c r="K19" s="29"/>
      <c r="L19" s="29"/>
      <c r="M19" s="29"/>
      <c r="N19" s="29"/>
      <c r="O19" s="29"/>
      <c r="P19" s="29"/>
      <c r="Q19" s="29"/>
      <c r="R19" s="95">
        <f t="shared" si="0"/>
        <v>16767.009999999998</v>
      </c>
      <c r="S19" s="96">
        <f t="shared" si="1"/>
        <v>0</v>
      </c>
    </row>
    <row r="20" spans="1:19" s="9" customFormat="1" ht="21.6" x14ac:dyDescent="0.3">
      <c r="A20" s="124"/>
      <c r="B20" s="108"/>
      <c r="C20" s="38" t="s">
        <v>60</v>
      </c>
      <c r="D20" s="42" t="s">
        <v>50</v>
      </c>
      <c r="E20" s="39">
        <v>2</v>
      </c>
      <c r="F20" s="41">
        <v>3000</v>
      </c>
      <c r="G20" s="29">
        <v>0</v>
      </c>
      <c r="H20" s="88"/>
      <c r="I20" s="88"/>
      <c r="J20" s="29"/>
      <c r="K20" s="29"/>
      <c r="L20" s="30"/>
      <c r="M20" s="30"/>
      <c r="N20" s="30"/>
      <c r="O20" s="30"/>
      <c r="P20" s="30"/>
      <c r="Q20" s="30"/>
      <c r="R20" s="95">
        <f t="shared" si="0"/>
        <v>0</v>
      </c>
      <c r="S20" s="96">
        <f t="shared" si="1"/>
        <v>3000</v>
      </c>
    </row>
    <row r="21" spans="1:19" s="9" customFormat="1" ht="21.6" x14ac:dyDescent="0.3">
      <c r="A21" s="124"/>
      <c r="B21" s="108"/>
      <c r="C21" s="38" t="s">
        <v>61</v>
      </c>
      <c r="D21" s="42" t="s">
        <v>50</v>
      </c>
      <c r="E21" s="39">
        <v>2</v>
      </c>
      <c r="F21" s="41">
        <v>1083.27</v>
      </c>
      <c r="G21" s="29">
        <v>0</v>
      </c>
      <c r="H21" s="29"/>
      <c r="I21" s="29"/>
      <c r="J21" s="29"/>
      <c r="K21" s="29"/>
      <c r="L21" s="30"/>
      <c r="M21" s="30"/>
      <c r="N21" s="30"/>
      <c r="O21" s="30"/>
      <c r="P21" s="30"/>
      <c r="Q21" s="30"/>
      <c r="R21" s="95">
        <f t="shared" si="0"/>
        <v>0</v>
      </c>
      <c r="S21" s="96">
        <f t="shared" si="1"/>
        <v>1083.27</v>
      </c>
    </row>
    <row r="22" spans="1:19" s="9" customFormat="1" ht="21.6" x14ac:dyDescent="0.3">
      <c r="A22" s="125"/>
      <c r="B22" s="109"/>
      <c r="C22" s="38" t="s">
        <v>45</v>
      </c>
      <c r="D22" s="42" t="s">
        <v>50</v>
      </c>
      <c r="E22" s="39">
        <v>2</v>
      </c>
      <c r="F22" s="41">
        <v>7707.53</v>
      </c>
      <c r="G22" s="29">
        <v>0</v>
      </c>
      <c r="H22" s="29"/>
      <c r="I22" s="29"/>
      <c r="J22" s="29"/>
      <c r="K22" s="29"/>
      <c r="L22" s="30"/>
      <c r="M22" s="30"/>
      <c r="N22" s="30"/>
      <c r="O22" s="30"/>
      <c r="P22" s="30"/>
      <c r="Q22" s="30"/>
      <c r="R22" s="95">
        <f t="shared" si="0"/>
        <v>0</v>
      </c>
      <c r="S22" s="96">
        <f t="shared" si="1"/>
        <v>7707.53</v>
      </c>
    </row>
    <row r="23" spans="1:19" s="9" customFormat="1" ht="15.6" customHeight="1" x14ac:dyDescent="0.3">
      <c r="A23" s="101" t="s">
        <v>23</v>
      </c>
      <c r="B23" s="101"/>
      <c r="C23" s="101"/>
      <c r="D23" s="101"/>
      <c r="E23" s="102"/>
      <c r="F23" s="10">
        <f>SUM(F12:F22)</f>
        <v>41307.81</v>
      </c>
      <c r="G23" s="31">
        <f>SUM(G12:G22)</f>
        <v>21601.379999999997</v>
      </c>
      <c r="H23" s="31">
        <f>SUM(H12:H19)</f>
        <v>7915.63</v>
      </c>
      <c r="I23" s="31">
        <f t="shared" ref="I23:Q23" si="2">SUM(I12:I18)</f>
        <v>0</v>
      </c>
      <c r="J23" s="31">
        <f t="shared" si="2"/>
        <v>0</v>
      </c>
      <c r="K23" s="31">
        <f t="shared" si="2"/>
        <v>0</v>
      </c>
      <c r="L23" s="31">
        <f t="shared" si="2"/>
        <v>0</v>
      </c>
      <c r="M23" s="31">
        <f t="shared" si="2"/>
        <v>0</v>
      </c>
      <c r="N23" s="31">
        <f t="shared" si="2"/>
        <v>0</v>
      </c>
      <c r="O23" s="31">
        <f t="shared" si="2"/>
        <v>0</v>
      </c>
      <c r="P23" s="31">
        <f t="shared" si="2"/>
        <v>0</v>
      </c>
      <c r="Q23" s="31">
        <f t="shared" si="2"/>
        <v>0</v>
      </c>
      <c r="R23" s="24">
        <f>SUM(R12:R22)</f>
        <v>29517.01</v>
      </c>
      <c r="S23" s="24">
        <f>F23-R23</f>
        <v>11790.8</v>
      </c>
    </row>
    <row r="24" spans="1:19" s="11" customFormat="1" ht="28.8" x14ac:dyDescent="0.3">
      <c r="A24" s="45" t="s">
        <v>2</v>
      </c>
      <c r="B24" s="45" t="s">
        <v>16</v>
      </c>
      <c r="C24" s="4" t="s">
        <v>22</v>
      </c>
      <c r="D24" s="4" t="s">
        <v>33</v>
      </c>
      <c r="E24" s="4" t="s">
        <v>20</v>
      </c>
      <c r="F24" s="23" t="s">
        <v>15</v>
      </c>
      <c r="G24" s="83" t="s">
        <v>3</v>
      </c>
      <c r="H24" s="83" t="s">
        <v>4</v>
      </c>
      <c r="I24" s="83" t="s">
        <v>5</v>
      </c>
      <c r="J24" s="83" t="s">
        <v>6</v>
      </c>
      <c r="K24" s="83" t="s">
        <v>7</v>
      </c>
      <c r="L24" s="83" t="s">
        <v>8</v>
      </c>
      <c r="M24" s="83" t="s">
        <v>9</v>
      </c>
      <c r="N24" s="83" t="s">
        <v>10</v>
      </c>
      <c r="O24" s="83" t="s">
        <v>11</v>
      </c>
      <c r="P24" s="83" t="s">
        <v>12</v>
      </c>
      <c r="Q24" s="84" t="s">
        <v>13</v>
      </c>
      <c r="R24" s="20" t="s">
        <v>31</v>
      </c>
      <c r="S24" s="21" t="s">
        <v>48</v>
      </c>
    </row>
    <row r="25" spans="1:19" s="9" customFormat="1" x14ac:dyDescent="0.3">
      <c r="A25" s="98" t="s">
        <v>46</v>
      </c>
      <c r="B25" s="107" t="s">
        <v>74</v>
      </c>
      <c r="C25" s="50"/>
      <c r="D25" s="51"/>
      <c r="E25" s="39"/>
      <c r="F25" s="54"/>
      <c r="G25" s="29"/>
      <c r="H25" s="29"/>
      <c r="I25" s="29"/>
      <c r="J25" s="29"/>
      <c r="K25" s="29"/>
      <c r="L25" s="30"/>
      <c r="M25" s="30"/>
      <c r="N25" s="30"/>
      <c r="O25" s="30"/>
      <c r="P25" s="30"/>
      <c r="Q25" s="30"/>
      <c r="R25" s="49"/>
      <c r="S25" s="49"/>
    </row>
    <row r="26" spans="1:19" s="9" customFormat="1" x14ac:dyDescent="0.3">
      <c r="A26" s="99"/>
      <c r="B26" s="108"/>
      <c r="C26" s="50"/>
      <c r="D26" s="52"/>
      <c r="E26" s="39"/>
      <c r="F26" s="54"/>
      <c r="G26" s="29"/>
      <c r="H26" s="29"/>
      <c r="I26" s="29"/>
      <c r="J26" s="29"/>
      <c r="K26" s="29"/>
      <c r="L26" s="30"/>
      <c r="M26" s="30"/>
      <c r="N26" s="30"/>
      <c r="O26" s="30"/>
      <c r="P26" s="30"/>
      <c r="Q26" s="30"/>
      <c r="R26" s="49"/>
      <c r="S26" s="49"/>
    </row>
    <row r="27" spans="1:19" s="9" customFormat="1" x14ac:dyDescent="0.3">
      <c r="A27" s="99"/>
      <c r="B27" s="108"/>
      <c r="C27" s="50"/>
      <c r="D27" s="51"/>
      <c r="E27" s="39"/>
      <c r="F27" s="54"/>
      <c r="G27" s="29"/>
      <c r="H27" s="29"/>
      <c r="I27" s="29"/>
      <c r="J27" s="29"/>
      <c r="K27" s="29"/>
      <c r="L27" s="30"/>
      <c r="M27" s="30"/>
      <c r="N27" s="30"/>
      <c r="O27" s="30"/>
      <c r="P27" s="30"/>
      <c r="Q27" s="30"/>
      <c r="R27" s="49"/>
      <c r="S27" s="49"/>
    </row>
    <row r="28" spans="1:19" s="9" customFormat="1" x14ac:dyDescent="0.3">
      <c r="A28" s="99"/>
      <c r="B28" s="108"/>
      <c r="C28" s="50"/>
      <c r="D28" s="51"/>
      <c r="E28" s="39"/>
      <c r="F28" s="54"/>
      <c r="G28" s="29"/>
      <c r="H28" s="29"/>
      <c r="I28" s="29"/>
      <c r="J28" s="29"/>
      <c r="K28" s="29"/>
      <c r="L28" s="30"/>
      <c r="M28" s="30"/>
      <c r="N28" s="30"/>
      <c r="O28" s="30"/>
      <c r="P28" s="30"/>
      <c r="Q28" s="30"/>
      <c r="R28" s="49"/>
      <c r="S28" s="49"/>
    </row>
    <row r="29" spans="1:19" s="9" customFormat="1" x14ac:dyDescent="0.3">
      <c r="A29" s="99"/>
      <c r="B29" s="108"/>
      <c r="C29" s="50"/>
      <c r="D29" s="51"/>
      <c r="E29" s="39"/>
      <c r="F29" s="54"/>
      <c r="G29" s="29"/>
      <c r="H29" s="29"/>
      <c r="I29" s="29"/>
      <c r="J29" s="29"/>
      <c r="K29" s="29"/>
      <c r="L29" s="30"/>
      <c r="M29" s="30"/>
      <c r="N29" s="30"/>
      <c r="O29" s="30"/>
      <c r="P29" s="30"/>
      <c r="Q29" s="30"/>
      <c r="R29" s="49"/>
      <c r="S29" s="49"/>
    </row>
    <row r="30" spans="1:19" s="9" customFormat="1" x14ac:dyDescent="0.3">
      <c r="A30" s="99"/>
      <c r="B30" s="108"/>
      <c r="C30" s="50"/>
      <c r="D30" s="51"/>
      <c r="E30" s="39"/>
      <c r="F30" s="54"/>
      <c r="G30" s="29"/>
      <c r="H30" s="29"/>
      <c r="I30" s="29"/>
      <c r="J30" s="29"/>
      <c r="K30" s="29"/>
      <c r="L30" s="30"/>
      <c r="M30" s="30"/>
      <c r="N30" s="30"/>
      <c r="O30" s="30"/>
      <c r="P30" s="30"/>
      <c r="Q30" s="30"/>
      <c r="R30" s="49"/>
      <c r="S30" s="49"/>
    </row>
    <row r="31" spans="1:19" s="9" customFormat="1" x14ac:dyDescent="0.3">
      <c r="A31" s="99"/>
      <c r="B31" s="108"/>
      <c r="C31" s="50"/>
      <c r="D31" s="51"/>
      <c r="E31" s="39"/>
      <c r="F31" s="54"/>
      <c r="G31" s="29"/>
      <c r="H31" s="29"/>
      <c r="I31" s="29"/>
      <c r="J31" s="29"/>
      <c r="K31" s="29"/>
      <c r="L31" s="30"/>
      <c r="M31" s="30"/>
      <c r="N31" s="30"/>
      <c r="O31" s="30"/>
      <c r="P31" s="30"/>
      <c r="Q31" s="30"/>
      <c r="R31" s="49"/>
      <c r="S31" s="49"/>
    </row>
    <row r="32" spans="1:19" s="9" customFormat="1" x14ac:dyDescent="0.3">
      <c r="A32" s="99"/>
      <c r="B32" s="108"/>
      <c r="C32" s="50"/>
      <c r="D32" s="51"/>
      <c r="E32" s="39"/>
      <c r="F32" s="54"/>
      <c r="G32" s="29"/>
      <c r="H32" s="29"/>
      <c r="I32" s="29"/>
      <c r="J32" s="29"/>
      <c r="K32" s="29"/>
      <c r="L32" s="30"/>
      <c r="M32" s="30"/>
      <c r="N32" s="30"/>
      <c r="O32" s="30"/>
      <c r="P32" s="30"/>
      <c r="Q32" s="30"/>
      <c r="R32" s="49"/>
      <c r="S32" s="49"/>
    </row>
    <row r="33" spans="1:19" s="9" customFormat="1" x14ac:dyDescent="0.3">
      <c r="A33" s="99"/>
      <c r="B33" s="108"/>
      <c r="C33" s="50"/>
      <c r="D33" s="51"/>
      <c r="E33" s="39"/>
      <c r="F33" s="54"/>
      <c r="G33" s="29"/>
      <c r="H33" s="29"/>
      <c r="I33" s="29"/>
      <c r="J33" s="29"/>
      <c r="K33" s="29"/>
      <c r="L33" s="30"/>
      <c r="M33" s="30"/>
      <c r="N33" s="30"/>
      <c r="O33" s="30"/>
      <c r="P33" s="30"/>
      <c r="Q33" s="30"/>
      <c r="R33" s="49"/>
      <c r="S33" s="49"/>
    </row>
    <row r="34" spans="1:19" s="9" customFormat="1" x14ac:dyDescent="0.3">
      <c r="A34" s="99"/>
      <c r="B34" s="108"/>
      <c r="C34" s="50"/>
      <c r="D34" s="51"/>
      <c r="E34" s="39"/>
      <c r="F34" s="54"/>
      <c r="G34" s="29"/>
      <c r="H34" s="29"/>
      <c r="I34" s="29"/>
      <c r="J34" s="29"/>
      <c r="K34" s="29"/>
      <c r="L34" s="30"/>
      <c r="M34" s="30"/>
      <c r="N34" s="30"/>
      <c r="O34" s="30"/>
      <c r="P34" s="30"/>
      <c r="Q34" s="30"/>
      <c r="R34" s="49"/>
      <c r="S34" s="49"/>
    </row>
    <row r="35" spans="1:19" s="9" customFormat="1" x14ac:dyDescent="0.3">
      <c r="A35" s="100"/>
      <c r="B35" s="109"/>
      <c r="C35" s="50"/>
      <c r="D35" s="53"/>
      <c r="E35" s="58"/>
      <c r="F35" s="54"/>
      <c r="G35" s="29"/>
      <c r="H35" s="29"/>
      <c r="I35" s="29"/>
      <c r="J35" s="29"/>
      <c r="K35" s="29"/>
      <c r="L35" s="30"/>
      <c r="M35" s="30"/>
      <c r="N35" s="30"/>
      <c r="O35" s="30"/>
      <c r="P35" s="30"/>
      <c r="Q35" s="30"/>
      <c r="R35" s="49"/>
      <c r="S35" s="49"/>
    </row>
    <row r="36" spans="1:19" s="9" customFormat="1" ht="15.6" customHeight="1" x14ac:dyDescent="0.3">
      <c r="A36" s="101" t="s">
        <v>24</v>
      </c>
      <c r="B36" s="101"/>
      <c r="C36" s="101"/>
      <c r="D36" s="101"/>
      <c r="E36" s="102"/>
      <c r="F36" s="10">
        <f>SUM(F25:F35)</f>
        <v>0</v>
      </c>
      <c r="G36" s="32">
        <f t="shared" ref="G36:R36" si="3">SUM(G25:G35)</f>
        <v>0</v>
      </c>
      <c r="H36" s="32">
        <f t="shared" si="3"/>
        <v>0</v>
      </c>
      <c r="I36" s="32">
        <f t="shared" si="3"/>
        <v>0</v>
      </c>
      <c r="J36" s="32">
        <f t="shared" si="3"/>
        <v>0</v>
      </c>
      <c r="K36" s="32">
        <f t="shared" si="3"/>
        <v>0</v>
      </c>
      <c r="L36" s="32">
        <f t="shared" si="3"/>
        <v>0</v>
      </c>
      <c r="M36" s="32">
        <f t="shared" si="3"/>
        <v>0</v>
      </c>
      <c r="N36" s="32">
        <f t="shared" si="3"/>
        <v>0</v>
      </c>
      <c r="O36" s="32">
        <f t="shared" si="3"/>
        <v>0</v>
      </c>
      <c r="P36" s="32">
        <f t="shared" si="3"/>
        <v>0</v>
      </c>
      <c r="Q36" s="32">
        <f t="shared" si="3"/>
        <v>0</v>
      </c>
      <c r="R36" s="10">
        <f t="shared" si="3"/>
        <v>0</v>
      </c>
      <c r="S36" s="10">
        <f t="shared" ref="S36" si="4">SUM(S25:S35)</f>
        <v>0</v>
      </c>
    </row>
    <row r="37" spans="1:19" s="11" customFormat="1" ht="28.8" x14ac:dyDescent="0.3">
      <c r="A37" s="45" t="s">
        <v>26</v>
      </c>
      <c r="B37" s="45" t="s">
        <v>16</v>
      </c>
      <c r="C37" s="4" t="s">
        <v>22</v>
      </c>
      <c r="D37" s="4" t="s">
        <v>33</v>
      </c>
      <c r="E37" s="4" t="s">
        <v>20</v>
      </c>
      <c r="F37" s="23" t="s">
        <v>15</v>
      </c>
      <c r="G37" s="83" t="s">
        <v>3</v>
      </c>
      <c r="H37" s="83" t="s">
        <v>4</v>
      </c>
      <c r="I37" s="83" t="s">
        <v>5</v>
      </c>
      <c r="J37" s="83" t="s">
        <v>6</v>
      </c>
      <c r="K37" s="83" t="s">
        <v>7</v>
      </c>
      <c r="L37" s="83" t="s">
        <v>8</v>
      </c>
      <c r="M37" s="83" t="s">
        <v>9</v>
      </c>
      <c r="N37" s="83" t="s">
        <v>10</v>
      </c>
      <c r="O37" s="83" t="s">
        <v>11</v>
      </c>
      <c r="P37" s="83" t="s">
        <v>12</v>
      </c>
      <c r="Q37" s="83" t="s">
        <v>13</v>
      </c>
      <c r="R37" s="20" t="s">
        <v>31</v>
      </c>
      <c r="S37" s="21" t="s">
        <v>48</v>
      </c>
    </row>
    <row r="38" spans="1:19" s="9" customFormat="1" x14ac:dyDescent="0.3">
      <c r="A38" s="105" t="s">
        <v>47</v>
      </c>
      <c r="B38" s="110" t="s">
        <v>75</v>
      </c>
      <c r="C38" s="12"/>
      <c r="D38" s="51"/>
      <c r="E38" s="59"/>
      <c r="F38" s="54"/>
      <c r="G38" s="55"/>
      <c r="H38" s="55"/>
      <c r="I38" s="55"/>
      <c r="J38" s="56"/>
      <c r="K38" s="57"/>
      <c r="L38" s="30"/>
      <c r="M38" s="30"/>
      <c r="N38" s="30"/>
      <c r="O38" s="30"/>
      <c r="P38" s="30"/>
      <c r="Q38" s="30"/>
      <c r="R38" s="49"/>
      <c r="S38" s="49"/>
    </row>
    <row r="39" spans="1:19" s="9" customFormat="1" x14ac:dyDescent="0.3">
      <c r="A39" s="106"/>
      <c r="B39" s="111"/>
      <c r="C39" s="12"/>
      <c r="D39" s="52"/>
      <c r="E39" s="59"/>
      <c r="F39" s="54"/>
      <c r="G39" s="55"/>
      <c r="H39" s="55"/>
      <c r="I39" s="55"/>
      <c r="J39" s="56"/>
      <c r="K39" s="57"/>
      <c r="L39" s="30"/>
      <c r="M39" s="30"/>
      <c r="N39" s="30"/>
      <c r="O39" s="30"/>
      <c r="P39" s="30"/>
      <c r="Q39" s="30"/>
      <c r="R39" s="49"/>
      <c r="S39" s="49"/>
    </row>
    <row r="40" spans="1:19" s="9" customFormat="1" x14ac:dyDescent="0.3">
      <c r="A40" s="106"/>
      <c r="B40" s="111"/>
      <c r="C40" s="12"/>
      <c r="D40" s="51"/>
      <c r="E40" s="59"/>
      <c r="F40" s="54"/>
      <c r="G40" s="55"/>
      <c r="H40" s="55"/>
      <c r="I40" s="55"/>
      <c r="J40" s="56"/>
      <c r="K40" s="57"/>
      <c r="L40" s="30"/>
      <c r="M40" s="30"/>
      <c r="N40" s="30"/>
      <c r="O40" s="30"/>
      <c r="P40" s="30"/>
      <c r="Q40" s="30"/>
      <c r="R40" s="49"/>
      <c r="S40" s="49"/>
    </row>
    <row r="41" spans="1:19" s="9" customFormat="1" x14ac:dyDescent="0.3">
      <c r="A41" s="106"/>
      <c r="B41" s="111"/>
      <c r="C41" s="12"/>
      <c r="D41" s="51"/>
      <c r="E41" s="59"/>
      <c r="F41" s="54"/>
      <c r="G41" s="55"/>
      <c r="H41" s="55"/>
      <c r="I41" s="55"/>
      <c r="J41" s="56"/>
      <c r="K41" s="57"/>
      <c r="L41" s="30"/>
      <c r="M41" s="30"/>
      <c r="N41" s="30"/>
      <c r="O41" s="30"/>
      <c r="P41" s="30"/>
      <c r="Q41" s="30"/>
      <c r="R41" s="49"/>
      <c r="S41" s="49"/>
    </row>
    <row r="42" spans="1:19" s="9" customFormat="1" x14ac:dyDescent="0.3">
      <c r="A42" s="106"/>
      <c r="B42" s="111"/>
      <c r="C42" s="12"/>
      <c r="D42" s="51"/>
      <c r="E42" s="59"/>
      <c r="F42" s="54"/>
      <c r="G42" s="55"/>
      <c r="H42" s="55"/>
      <c r="I42" s="55"/>
      <c r="J42" s="56"/>
      <c r="K42" s="57"/>
      <c r="L42" s="30"/>
      <c r="M42" s="30"/>
      <c r="N42" s="30"/>
      <c r="O42" s="30"/>
      <c r="P42" s="30"/>
      <c r="Q42" s="30"/>
      <c r="R42" s="49"/>
      <c r="S42" s="49"/>
    </row>
    <row r="43" spans="1:19" s="9" customFormat="1" x14ac:dyDescent="0.3">
      <c r="A43" s="106"/>
      <c r="B43" s="112"/>
      <c r="C43" s="12"/>
      <c r="D43" s="51"/>
      <c r="E43" s="59"/>
      <c r="F43" s="54"/>
      <c r="G43" s="55"/>
      <c r="H43" s="55"/>
      <c r="I43" s="55"/>
      <c r="J43" s="56"/>
      <c r="K43" s="57"/>
      <c r="L43" s="30"/>
      <c r="M43" s="30"/>
      <c r="N43" s="30"/>
      <c r="O43" s="30"/>
      <c r="P43" s="30"/>
      <c r="Q43" s="30"/>
      <c r="R43" s="49"/>
      <c r="S43" s="49"/>
    </row>
    <row r="44" spans="1:19" s="9" customFormat="1" ht="15.6" customHeight="1" x14ac:dyDescent="0.3">
      <c r="A44" s="103" t="s">
        <v>29</v>
      </c>
      <c r="B44" s="103"/>
      <c r="C44" s="103"/>
      <c r="D44" s="103"/>
      <c r="E44" s="103"/>
      <c r="F44" s="10">
        <f t="shared" ref="F44:S44" si="5">SUM(F38:F43)</f>
        <v>0</v>
      </c>
      <c r="G44" s="32">
        <f t="shared" si="5"/>
        <v>0</v>
      </c>
      <c r="H44" s="32">
        <f t="shared" si="5"/>
        <v>0</v>
      </c>
      <c r="I44" s="32">
        <f t="shared" si="5"/>
        <v>0</v>
      </c>
      <c r="J44" s="32">
        <f t="shared" si="5"/>
        <v>0</v>
      </c>
      <c r="K44" s="32">
        <f t="shared" si="5"/>
        <v>0</v>
      </c>
      <c r="L44" s="32">
        <f t="shared" si="5"/>
        <v>0</v>
      </c>
      <c r="M44" s="32">
        <f t="shared" si="5"/>
        <v>0</v>
      </c>
      <c r="N44" s="32">
        <f t="shared" si="5"/>
        <v>0</v>
      </c>
      <c r="O44" s="32">
        <f t="shared" si="5"/>
        <v>0</v>
      </c>
      <c r="P44" s="32">
        <f t="shared" si="5"/>
        <v>0</v>
      </c>
      <c r="Q44" s="32">
        <f t="shared" si="5"/>
        <v>0</v>
      </c>
      <c r="R44" s="10">
        <f t="shared" si="5"/>
        <v>0</v>
      </c>
      <c r="S44" s="10">
        <f t="shared" si="5"/>
        <v>0</v>
      </c>
    </row>
    <row r="45" spans="1:19" s="14" customFormat="1" x14ac:dyDescent="0.3">
      <c r="A45" s="104" t="s">
        <v>30</v>
      </c>
      <c r="B45" s="104"/>
      <c r="C45" s="104"/>
      <c r="D45" s="104"/>
      <c r="E45" s="104"/>
      <c r="F45" s="13">
        <f t="shared" ref="F45:R45" si="6">F23+F36+F44</f>
        <v>41307.81</v>
      </c>
      <c r="G45" s="33">
        <f t="shared" si="6"/>
        <v>21601.379999999997</v>
      </c>
      <c r="H45" s="33">
        <f t="shared" si="6"/>
        <v>7915.63</v>
      </c>
      <c r="I45" s="33">
        <f t="shared" si="6"/>
        <v>0</v>
      </c>
      <c r="J45" s="33">
        <f t="shared" si="6"/>
        <v>0</v>
      </c>
      <c r="K45" s="33">
        <f t="shared" si="6"/>
        <v>0</v>
      </c>
      <c r="L45" s="33">
        <f t="shared" si="6"/>
        <v>0</v>
      </c>
      <c r="M45" s="33">
        <f t="shared" si="6"/>
        <v>0</v>
      </c>
      <c r="N45" s="33">
        <f t="shared" si="6"/>
        <v>0</v>
      </c>
      <c r="O45" s="33">
        <f t="shared" si="6"/>
        <v>0</v>
      </c>
      <c r="P45" s="33">
        <f t="shared" si="6"/>
        <v>0</v>
      </c>
      <c r="Q45" s="33">
        <f t="shared" si="6"/>
        <v>0</v>
      </c>
      <c r="R45" s="13">
        <f t="shared" si="6"/>
        <v>29517.01</v>
      </c>
      <c r="S45" s="35">
        <f>F45-R45</f>
        <v>11790.8</v>
      </c>
    </row>
    <row r="47" spans="1:19" x14ac:dyDescent="0.3">
      <c r="A47" s="92" t="s">
        <v>27</v>
      </c>
    </row>
    <row r="48" spans="1:19" x14ac:dyDescent="0.3">
      <c r="C48" s="16"/>
      <c r="D48" s="16"/>
      <c r="E48" s="17"/>
    </row>
    <row r="49" spans="1:11" x14ac:dyDescent="0.3">
      <c r="A49" s="97" t="s">
        <v>0</v>
      </c>
      <c r="B49" s="97"/>
      <c r="C49" s="97"/>
      <c r="D49" s="2"/>
      <c r="E49" s="2"/>
      <c r="H49" s="34"/>
      <c r="K49" s="25"/>
    </row>
    <row r="50" spans="1:11" x14ac:dyDescent="0.3">
      <c r="A50" s="97" t="s">
        <v>1</v>
      </c>
      <c r="B50" s="97"/>
      <c r="C50" s="97"/>
      <c r="D50" s="2"/>
      <c r="E50" s="2"/>
      <c r="H50" s="34"/>
      <c r="K50" s="25"/>
    </row>
    <row r="51" spans="1:11" x14ac:dyDescent="0.3">
      <c r="A51" s="85" t="s">
        <v>107</v>
      </c>
    </row>
  </sheetData>
  <mergeCells count="16">
    <mergeCell ref="A2:F2"/>
    <mergeCell ref="A1:F1"/>
    <mergeCell ref="A3:F3"/>
    <mergeCell ref="A10:F10"/>
    <mergeCell ref="A12:A22"/>
    <mergeCell ref="B12:B22"/>
    <mergeCell ref="A49:C49"/>
    <mergeCell ref="A50:C50"/>
    <mergeCell ref="A25:A35"/>
    <mergeCell ref="A23:E23"/>
    <mergeCell ref="A36:E36"/>
    <mergeCell ref="A44:E44"/>
    <mergeCell ref="A45:E45"/>
    <mergeCell ref="A38:A43"/>
    <mergeCell ref="B25:B35"/>
    <mergeCell ref="B38:B43"/>
  </mergeCells>
  <phoneticPr fontId="4" type="noConversion"/>
  <printOptions horizontalCentered="1"/>
  <pageMargins left="0.25" right="0.25" top="0.75" bottom="0.75" header="0.3" footer="0.3"/>
  <pageSetup paperSize="5" orientation="landscape" verticalDpi="300" r:id="rId1"/>
  <colBreaks count="1" manualBreakCount="1">
    <brk id="11" max="1048575" man="1"/>
  </colBreaks>
  <ignoredErrors>
    <ignoredError sqref="R12:R22" formulaRange="1"/>
    <ignoredError sqref="E7:E8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CDCF2-7F46-45FF-A054-4EE55B260CDB}">
          <x14:formula1>
            <xm:f>'Lista '!$C$4</xm:f>
          </x14:formula1>
          <xm:sqref>D11 D24 D37</xm:sqref>
        </x14:dataValidation>
        <x14:dataValidation type="list" allowBlank="1" showInputMessage="1" showErrorMessage="1" xr:uid="{71F17C17-0164-4438-BD55-3482CA19367B}">
          <x14:formula1>
            <xm:f>'Lista '!$C$5:$C$14</xm:f>
          </x14:formula1>
          <xm:sqref>D25:D35 D38:D43 D12:D22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A989-361B-43EB-B494-0118BE3803EF}">
  <sheetPr>
    <tabColor theme="3"/>
  </sheetPr>
  <dimension ref="A1:O30"/>
  <sheetViews>
    <sheetView showGridLines="0" tabSelected="1" workbookViewId="0">
      <selection activeCell="C4" sqref="C4"/>
    </sheetView>
  </sheetViews>
  <sheetFormatPr baseColWidth="10" defaultRowHeight="14.4" x14ac:dyDescent="0.3"/>
  <cols>
    <col min="1" max="1" width="15.77734375" style="62" customWidth="1"/>
    <col min="2" max="2" width="14.77734375" style="62" customWidth="1"/>
    <col min="3" max="3" width="50.77734375" style="62" customWidth="1"/>
    <col min="4" max="4" width="10.5546875" style="62" customWidth="1"/>
    <col min="5" max="5" width="2.21875" style="63" bestFit="1" customWidth="1"/>
    <col min="6" max="15" width="3.77734375" style="64" customWidth="1"/>
    <col min="16" max="16384" width="11.5546875" style="62"/>
  </cols>
  <sheetData>
    <row r="1" spans="1:15" x14ac:dyDescent="0.3">
      <c r="A1" s="79" t="s">
        <v>112</v>
      </c>
    </row>
    <row r="2" spans="1:15" s="66" customFormat="1" ht="13.8" x14ac:dyDescent="0.3">
      <c r="A2" s="66" t="s">
        <v>113</v>
      </c>
      <c r="E2" s="77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x14ac:dyDescent="0.3">
      <c r="F3" s="62"/>
      <c r="G3" s="62"/>
      <c r="H3" s="62"/>
      <c r="I3" s="62"/>
    </row>
    <row r="4" spans="1:15" s="66" customFormat="1" ht="13.8" x14ac:dyDescent="0.3">
      <c r="A4" s="65" t="s">
        <v>76</v>
      </c>
      <c r="D4" s="67"/>
      <c r="F4" s="68"/>
      <c r="G4" s="69"/>
      <c r="H4" s="69"/>
      <c r="I4" s="69"/>
      <c r="J4" s="69"/>
      <c r="K4" s="69"/>
      <c r="L4" s="69"/>
      <c r="M4" s="69"/>
      <c r="N4" s="69"/>
      <c r="O4" s="69"/>
    </row>
    <row r="5" spans="1:15" x14ac:dyDescent="0.3">
      <c r="A5" s="70">
        <v>46024</v>
      </c>
    </row>
    <row r="7" spans="1:15" x14ac:dyDescent="0.3">
      <c r="F7" s="64" t="s">
        <v>95</v>
      </c>
      <c r="G7" s="64" t="s">
        <v>96</v>
      </c>
      <c r="H7" s="64" t="s">
        <v>97</v>
      </c>
      <c r="I7" s="64" t="s">
        <v>98</v>
      </c>
      <c r="J7" s="64" t="s">
        <v>97</v>
      </c>
      <c r="K7" s="64" t="s">
        <v>84</v>
      </c>
      <c r="L7" s="64" t="s">
        <v>84</v>
      </c>
      <c r="M7" s="64" t="s">
        <v>98</v>
      </c>
      <c r="N7" s="64" t="s">
        <v>99</v>
      </c>
      <c r="O7" s="64" t="s">
        <v>111</v>
      </c>
    </row>
    <row r="8" spans="1:15" s="64" customFormat="1" x14ac:dyDescent="0.3">
      <c r="A8" s="138" t="s">
        <v>79</v>
      </c>
      <c r="B8" s="138" t="s">
        <v>14</v>
      </c>
      <c r="C8" s="138" t="s">
        <v>16</v>
      </c>
      <c r="D8" s="139" t="s">
        <v>80</v>
      </c>
      <c r="E8" s="136" t="s">
        <v>81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3">
      <c r="A9" s="138"/>
      <c r="B9" s="138"/>
      <c r="C9" s="138"/>
      <c r="D9" s="139"/>
      <c r="E9" s="71"/>
      <c r="F9" s="72">
        <v>1</v>
      </c>
      <c r="G9" s="72">
        <v>2</v>
      </c>
      <c r="H9" s="72">
        <v>3</v>
      </c>
      <c r="I9" s="72">
        <v>4</v>
      </c>
      <c r="J9" s="72">
        <v>5</v>
      </c>
      <c r="K9" s="72">
        <v>6</v>
      </c>
      <c r="L9" s="72">
        <v>7</v>
      </c>
      <c r="M9" s="72">
        <v>8</v>
      </c>
      <c r="N9" s="72">
        <v>9</v>
      </c>
      <c r="O9" s="72">
        <v>10</v>
      </c>
    </row>
    <row r="10" spans="1:15" x14ac:dyDescent="0.3">
      <c r="A10" s="134">
        <v>1</v>
      </c>
      <c r="B10" s="134" t="s">
        <v>82</v>
      </c>
      <c r="C10" s="126" t="s">
        <v>87</v>
      </c>
      <c r="D10" s="132">
        <v>0.52</v>
      </c>
      <c r="E10" s="73" t="s">
        <v>83</v>
      </c>
      <c r="F10" s="78"/>
      <c r="G10" s="78"/>
      <c r="H10" s="74"/>
      <c r="I10" s="74"/>
      <c r="J10" s="74"/>
      <c r="K10" s="74"/>
      <c r="L10" s="74"/>
      <c r="M10" s="74"/>
      <c r="N10" s="74"/>
      <c r="O10" s="74"/>
    </row>
    <row r="11" spans="1:15" x14ac:dyDescent="0.3">
      <c r="A11" s="134"/>
      <c r="B11" s="134"/>
      <c r="C11" s="126"/>
      <c r="D11" s="135"/>
      <c r="E11" s="75" t="s">
        <v>110</v>
      </c>
      <c r="F11" s="80"/>
      <c r="G11" s="80"/>
      <c r="H11" s="80"/>
      <c r="I11" s="74"/>
      <c r="J11" s="74"/>
      <c r="K11" s="74"/>
      <c r="L11" s="74"/>
      <c r="M11" s="74"/>
      <c r="N11" s="74"/>
      <c r="O11" s="74"/>
    </row>
    <row r="12" spans="1:15" x14ac:dyDescent="0.3">
      <c r="A12" s="134"/>
      <c r="B12" s="134"/>
      <c r="C12" s="126" t="s">
        <v>88</v>
      </c>
      <c r="D12" s="132">
        <v>0</v>
      </c>
      <c r="E12" s="73" t="s">
        <v>83</v>
      </c>
      <c r="F12" s="78"/>
      <c r="G12" s="78"/>
      <c r="H12" s="74"/>
      <c r="I12" s="74"/>
      <c r="J12" s="74"/>
      <c r="K12" s="74"/>
      <c r="L12" s="74"/>
      <c r="M12" s="74"/>
      <c r="N12" s="74"/>
      <c r="O12" s="74"/>
    </row>
    <row r="13" spans="1:15" x14ac:dyDescent="0.3">
      <c r="A13" s="134"/>
      <c r="B13" s="134"/>
      <c r="C13" s="126"/>
      <c r="D13" s="133"/>
      <c r="E13" s="75" t="s">
        <v>110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1:15" x14ac:dyDescent="0.3">
      <c r="A14" s="134"/>
      <c r="B14" s="134"/>
      <c r="C14" s="126" t="s">
        <v>89</v>
      </c>
      <c r="D14" s="132">
        <v>0.52</v>
      </c>
      <c r="E14" s="73" t="s">
        <v>83</v>
      </c>
      <c r="F14" s="78"/>
      <c r="G14" s="78"/>
      <c r="H14" s="74"/>
      <c r="I14" s="74"/>
      <c r="J14" s="74"/>
      <c r="K14" s="74"/>
      <c r="L14" s="74"/>
      <c r="M14" s="74"/>
      <c r="N14" s="74"/>
      <c r="O14" s="74"/>
    </row>
    <row r="15" spans="1:15" x14ac:dyDescent="0.3">
      <c r="A15" s="134"/>
      <c r="B15" s="134"/>
      <c r="C15" s="126"/>
      <c r="D15" s="133"/>
      <c r="E15" s="75" t="s">
        <v>95</v>
      </c>
      <c r="F15" s="80"/>
      <c r="G15" s="80"/>
      <c r="H15" s="80"/>
      <c r="I15" s="74"/>
      <c r="J15" s="74"/>
      <c r="K15" s="74"/>
      <c r="L15" s="74"/>
      <c r="M15" s="74"/>
      <c r="N15" s="74"/>
      <c r="O15" s="74"/>
    </row>
    <row r="16" spans="1:15" x14ac:dyDescent="0.3">
      <c r="A16" s="134"/>
      <c r="B16" s="134"/>
      <c r="C16" s="126" t="s">
        <v>94</v>
      </c>
      <c r="D16" s="132">
        <v>0</v>
      </c>
      <c r="E16" s="73" t="s">
        <v>83</v>
      </c>
      <c r="F16" s="78"/>
      <c r="G16" s="78"/>
      <c r="H16" s="74"/>
      <c r="I16" s="74"/>
      <c r="J16" s="74"/>
      <c r="K16" s="74"/>
      <c r="L16" s="74"/>
      <c r="M16" s="74"/>
      <c r="N16" s="74"/>
      <c r="O16" s="74"/>
    </row>
    <row r="17" spans="1:15" x14ac:dyDescent="0.3">
      <c r="A17" s="134"/>
      <c r="B17" s="134"/>
      <c r="C17" s="126"/>
      <c r="D17" s="133"/>
      <c r="E17" s="75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x14ac:dyDescent="0.3">
      <c r="A18" s="134">
        <v>2</v>
      </c>
      <c r="B18" s="128" t="s">
        <v>85</v>
      </c>
      <c r="C18" s="126" t="s">
        <v>90</v>
      </c>
      <c r="D18" s="127">
        <v>0</v>
      </c>
      <c r="E18" s="73" t="s">
        <v>83</v>
      </c>
      <c r="F18" s="74"/>
      <c r="G18" s="74"/>
      <c r="H18" s="78"/>
      <c r="I18" s="78"/>
      <c r="J18" s="78"/>
      <c r="K18" s="78"/>
      <c r="L18" s="74"/>
      <c r="M18" s="74"/>
      <c r="N18" s="74"/>
      <c r="O18" s="74"/>
    </row>
    <row r="19" spans="1:15" x14ac:dyDescent="0.3">
      <c r="A19" s="134"/>
      <c r="B19" s="128"/>
      <c r="C19" s="126"/>
      <c r="D19" s="127"/>
      <c r="E19" s="75" t="s">
        <v>95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1:15" x14ac:dyDescent="0.3">
      <c r="A20" s="134"/>
      <c r="B20" s="128"/>
      <c r="C20" s="126" t="s">
        <v>91</v>
      </c>
      <c r="D20" s="127">
        <v>0</v>
      </c>
      <c r="E20" s="73" t="s">
        <v>83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1:15" x14ac:dyDescent="0.3">
      <c r="A21" s="134"/>
      <c r="B21" s="128"/>
      <c r="C21" s="126"/>
      <c r="D21" s="127"/>
      <c r="E21" s="75" t="s">
        <v>95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1:15" x14ac:dyDescent="0.3">
      <c r="A22" s="134"/>
      <c r="B22" s="128"/>
      <c r="C22" s="126" t="s">
        <v>92</v>
      </c>
      <c r="D22" s="127">
        <v>0</v>
      </c>
      <c r="E22" s="73" t="s">
        <v>83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1:15" x14ac:dyDescent="0.3">
      <c r="A23" s="134"/>
      <c r="B23" s="128"/>
      <c r="C23" s="126"/>
      <c r="D23" s="127"/>
      <c r="E23" s="75" t="s">
        <v>95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5" x14ac:dyDescent="0.3">
      <c r="A24" s="134"/>
      <c r="B24" s="128"/>
      <c r="C24" s="126" t="s">
        <v>93</v>
      </c>
      <c r="D24" s="127">
        <v>0</v>
      </c>
      <c r="E24" s="73" t="s">
        <v>83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5" x14ac:dyDescent="0.3">
      <c r="A25" s="134"/>
      <c r="B25" s="128"/>
      <c r="C25" s="126"/>
      <c r="D25" s="127"/>
      <c r="E25" s="75" t="s">
        <v>95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">
      <c r="A26" s="128">
        <v>3</v>
      </c>
      <c r="B26" s="129" t="s">
        <v>86</v>
      </c>
      <c r="C26" s="131" t="s">
        <v>101</v>
      </c>
      <c r="D26" s="127">
        <v>0</v>
      </c>
      <c r="E26" s="73" t="s">
        <v>83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x14ac:dyDescent="0.3">
      <c r="A27" s="128"/>
      <c r="B27" s="130"/>
      <c r="C27" s="131"/>
      <c r="D27" s="127"/>
      <c r="E27" s="75" t="s">
        <v>95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5" x14ac:dyDescent="0.3">
      <c r="A28" s="76"/>
      <c r="C28" s="81" t="s">
        <v>100</v>
      </c>
      <c r="D28" s="82">
        <f>SUM(D10:D27)/9</f>
        <v>0.11555555555555556</v>
      </c>
    </row>
    <row r="29" spans="1:15" x14ac:dyDescent="0.3">
      <c r="A29" s="76"/>
    </row>
    <row r="30" spans="1:15" x14ac:dyDescent="0.3">
      <c r="A30" s="76"/>
      <c r="F30" s="136" t="s">
        <v>77</v>
      </c>
      <c r="G30" s="136"/>
      <c r="H30" s="136"/>
      <c r="I30" s="136"/>
      <c r="K30" s="137" t="s">
        <v>78</v>
      </c>
      <c r="L30" s="137"/>
      <c r="M30" s="137"/>
      <c r="N30" s="137"/>
    </row>
  </sheetData>
  <mergeCells count="31">
    <mergeCell ref="C14:C15"/>
    <mergeCell ref="D14:D15"/>
    <mergeCell ref="F30:I30"/>
    <mergeCell ref="K30:N30"/>
    <mergeCell ref="A8:A9"/>
    <mergeCell ref="B8:B9"/>
    <mergeCell ref="C8:C9"/>
    <mergeCell ref="D8:D9"/>
    <mergeCell ref="E8:O8"/>
    <mergeCell ref="C16:C17"/>
    <mergeCell ref="D16:D17"/>
    <mergeCell ref="A18:A25"/>
    <mergeCell ref="B18:B25"/>
    <mergeCell ref="C18:C19"/>
    <mergeCell ref="D18:D19"/>
    <mergeCell ref="C20:C21"/>
    <mergeCell ref="D20:D21"/>
    <mergeCell ref="C22:C23"/>
    <mergeCell ref="D22:D23"/>
    <mergeCell ref="A10:A17"/>
    <mergeCell ref="B10:B17"/>
    <mergeCell ref="C10:C11"/>
    <mergeCell ref="D10:D11"/>
    <mergeCell ref="C12:C13"/>
    <mergeCell ref="D12:D13"/>
    <mergeCell ref="C24:C25"/>
    <mergeCell ref="D24:D25"/>
    <mergeCell ref="A26:A27"/>
    <mergeCell ref="B26:B27"/>
    <mergeCell ref="C26:C27"/>
    <mergeCell ref="D26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D840-A4B6-427B-8A05-1D31F873FB0C}">
  <dimension ref="C4:E27"/>
  <sheetViews>
    <sheetView showGridLines="0" workbookViewId="0">
      <selection activeCell="C4" sqref="C4"/>
    </sheetView>
  </sheetViews>
  <sheetFormatPr baseColWidth="10" defaultRowHeight="14.4" x14ac:dyDescent="0.3"/>
  <cols>
    <col min="3" max="3" width="126" bestFit="1" customWidth="1"/>
  </cols>
  <sheetData>
    <row r="4" spans="3:3" x14ac:dyDescent="0.3">
      <c r="C4" t="s">
        <v>33</v>
      </c>
    </row>
    <row r="5" spans="3:3" x14ac:dyDescent="0.3">
      <c r="C5" s="1" t="s">
        <v>49</v>
      </c>
    </row>
    <row r="6" spans="3:3" x14ac:dyDescent="0.3">
      <c r="C6" s="1" t="s">
        <v>50</v>
      </c>
    </row>
    <row r="7" spans="3:3" x14ac:dyDescent="0.3">
      <c r="C7" s="1" t="s">
        <v>51</v>
      </c>
    </row>
    <row r="8" spans="3:3" ht="28.8" x14ac:dyDescent="0.3">
      <c r="C8" s="1" t="s">
        <v>52</v>
      </c>
    </row>
    <row r="9" spans="3:3" x14ac:dyDescent="0.3">
      <c r="C9" s="22" t="s">
        <v>53</v>
      </c>
    </row>
    <row r="10" spans="3:3" x14ac:dyDescent="0.3">
      <c r="C10" s="22" t="s">
        <v>54</v>
      </c>
    </row>
    <row r="11" spans="3:3" x14ac:dyDescent="0.3">
      <c r="C11" s="22" t="s">
        <v>55</v>
      </c>
    </row>
    <row r="12" spans="3:3" x14ac:dyDescent="0.3">
      <c r="C12" s="22" t="s">
        <v>56</v>
      </c>
    </row>
    <row r="13" spans="3:3" x14ac:dyDescent="0.3">
      <c r="C13" s="22" t="s">
        <v>57</v>
      </c>
    </row>
    <row r="14" spans="3:3" x14ac:dyDescent="0.3">
      <c r="C14" s="22" t="s">
        <v>58</v>
      </c>
    </row>
    <row r="27" spans="5:5" x14ac:dyDescent="0.3">
      <c r="E27" t="s">
        <v>32</v>
      </c>
    </row>
  </sheetData>
  <sheetProtection algorithmName="SHA-512" hashValue="q4xPMq4uppYdXWMsITD8iZ+KzbWkeE+n5oXRWS5kfw9GkX+AvwUkFgpSnKvrpwrPYqoiJAuj9aWtGjX4Sl/UKw==" saltValue="rEf972RMvXW8NRenJH6Sl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</vt:lpstr>
      <vt:lpstr>Cronograma</vt:lpstr>
      <vt:lpstr>Lista </vt:lpstr>
      <vt:lpstr>MATRIZ!Área_de_impresión</vt:lpstr>
      <vt:lpstr>MATRIZ!Títulos_a_imprimir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c.murgas</dc:creator>
  <cp:lastModifiedBy>Elaine De La Fuente</cp:lastModifiedBy>
  <cp:lastPrinted>2026-03-05T19:58:40Z</cp:lastPrinted>
  <dcterms:created xsi:type="dcterms:W3CDTF">2011-07-21T19:44:56Z</dcterms:created>
  <dcterms:modified xsi:type="dcterms:W3CDTF">2026-04-20T20:27:01Z</dcterms:modified>
</cp:coreProperties>
</file>